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7425" tabRatio="894" firstSheet="5" activeTab="12"/>
  </bookViews>
  <sheets>
    <sheet name="คำแถลง" sheetId="1" r:id="rId1"/>
    <sheet name="เทศบัญญัติ" sheetId="2" r:id="rId2"/>
    <sheet name="งานบริหารทั่วไป" sheetId="3" r:id="rId3"/>
    <sheet name="งานรักษาความสงบ" sheetId="4" r:id="rId4"/>
    <sheet name="งานการศึกษา" sheetId="5" r:id="rId5"/>
    <sheet name="งานสาธารณสุข" sheetId="6" r:id="rId6"/>
    <sheet name="งานเคหะและชุมชน" sheetId="7" r:id="rId7"/>
    <sheet name="งานสร้างความเข้มแข็ง" sheetId="8" r:id="rId8"/>
    <sheet name="งานศาสนาวัฒนธรรม" sheetId="9" r:id="rId9"/>
    <sheet name="งานอุตสาหกรรมโยฯ" sheetId="10" r:id="rId10"/>
    <sheet name="งานส่งเสริมการเกษตร" sheetId="11" r:id="rId11"/>
    <sheet name="งบกลาง" sheetId="12" r:id="rId12"/>
    <sheet name="งานกิจการประปา" sheetId="13" r:id="rId13"/>
  </sheets>
  <definedNames/>
  <calcPr fullCalcOnLoad="1"/>
</workbook>
</file>

<file path=xl/sharedStrings.xml><?xml version="1.0" encoding="utf-8"?>
<sst xmlns="http://schemas.openxmlformats.org/spreadsheetml/2006/main" count="2232" uniqueCount="912">
  <si>
    <t xml:space="preserve">-  เพื่อจ่ายเป็นค่าโทรสาร  ค่าวิทยุติดตามตัว  ค่าวิทยุสื่อสาร       </t>
  </si>
  <si>
    <t xml:space="preserve">-  อุดหนุนจังหวัดสมุทรสงคราม  จำนวน  100,000  บาท  </t>
  </si>
  <si>
    <t xml:space="preserve">-  อุดหนุนสำนักงานเหล่ากาชาดจังหวัดสมุทรสงคราม  จำนวน  </t>
  </si>
  <si>
    <t>อุดหนุนทั่วไป  แยกเป็น</t>
  </si>
  <si>
    <t>ประจำปีงบประมาณ  พ.ศ. 2558</t>
  </si>
  <si>
    <t>-  เพื่อจ่ายเป็นเงินประจำตำแหน่ง  ของพนักงานเทศบาลที่ควร</t>
  </si>
  <si>
    <t xml:space="preserve">ได้รับตามที่ระเบียบกำหนด </t>
  </si>
  <si>
    <t>-  เพื่อจ่ายเป็นค่าตอบแทนผู้ปฏิบัติราชการอันเป็นประโยชน์แก่</t>
  </si>
  <si>
    <t>งานวางแผนสถิติและวิชาการ</t>
  </si>
  <si>
    <t xml:space="preserve">เงินเดือนประจำปี  จำนวน  1  อัตรา </t>
  </si>
  <si>
    <t xml:space="preserve">จ้างทั่วไป  จำนวน  1  อัตรา  </t>
  </si>
  <si>
    <t>และชุมชนสำหรับการจัดทำแผนพัฒนาเทศบาลและการจัดประชุม</t>
  </si>
  <si>
    <t>วิทยากร  ค่าอาหาร  ค่าเครื่องดื่ม  ค่าวัสดุอุปกรณ์สำหรับการ</t>
  </si>
  <si>
    <t xml:space="preserve">     -  เพื่อจ่ายเป็นค่าใช้จ่ายในการจัดโครงการเวทีประชาคมเมือง</t>
  </si>
  <si>
    <t>รับฟังความคิดเห็นของประชาชน เช่น ค่าจัดสถานที่ ค่าตอบแทน</t>
  </si>
  <si>
    <t>งานบริหารงานคลัง</t>
  </si>
  <si>
    <t xml:space="preserve">เงินเดือนประจำปี  จำนวน  3  อัตรา </t>
  </si>
  <si>
    <t>บานประตู  จำนวน 2 ตู้  ราคานอกเหนือบัญชีมาตรฐานครุภัณฑ์</t>
  </si>
  <si>
    <t>ซึ่งไม่สามารถจัดหาได้ตามราคามาตรฐานครุภัณฑ์  เนื่องจากเป็น</t>
  </si>
  <si>
    <t>ครุภัณฑ์ที่ไม่ได้กำหนดไว้ในบัญชีมาตรฐานครุภัณฑ์  จึงจัดหาตาม</t>
  </si>
  <si>
    <t xml:space="preserve">ราคาท้องตลาดซึ่งเป็นราคาประหยัด ตามหนังสือกระทรวงมหาดไทย </t>
  </si>
  <si>
    <t xml:space="preserve">ที่  มท  0808.2/ว 1989  ลงวันที่  22  มิถุนายน  2552 </t>
  </si>
  <si>
    <t xml:space="preserve">    -  เพื่อจ่ายเป็นค่าจัดหาตู้เหล็กเก็บเอกสาร  (มอก.)  ชนิด  2     </t>
  </si>
  <si>
    <t>แผนงานการรักษาความสงบภายใน</t>
  </si>
  <si>
    <t>งานบริหารทั่วไปเกี่ยวกับการรักษาความสงบภายใน</t>
  </si>
  <si>
    <t>สายดับเพลิง  หมวกดับเพลิง  ชุดดับเพลิง  ฯลฯ  ซึ่งโดยสภาพเมื่อ</t>
  </si>
  <si>
    <t>ของที่มีลักษณะคงทนถาวร  และมีราคาต่อหน่วยหรือต่อชุดไม่เกิน</t>
  </si>
  <si>
    <t>5,000 บาท รวมถึงค่าใช้จ่ายที่ต้องชำระพร้อมกัน  เช่น  ค่าขนส่ง</t>
  </si>
  <si>
    <t xml:space="preserve">-  เพื่อจ่ายเป็นค่าจัดหาวัสดุเครื่องดับเพลิง  เช่น  หัวฉีดดับเพลิง     </t>
  </si>
  <si>
    <t>งานป้องกันภัยฝ่ายพลเรือนและระงับอัคคีภัย</t>
  </si>
  <si>
    <t xml:space="preserve">-  เพื่อจ่ายเป็นค่าจัดงานเนื่องในวันสำคัญต่างๆ  เช่น  วันเฉลิม  </t>
  </si>
  <si>
    <t xml:space="preserve">สถานที่  ค่าอาหาร อาหารว่างและเครื่องดื่ม  ค่าเช่าเต็นท์  </t>
  </si>
  <si>
    <t xml:space="preserve">บรรเทาสาธารณภัย  </t>
  </si>
  <si>
    <t>ป้องกันและบรรเทาสาธารณภัยให้กับพนักงานเทศบาล  ลูกจ้าง</t>
  </si>
  <si>
    <t>ผู้นำชุมชนและประชาชนทั่วไป  สำหรับเป็นค่าตอบแทนวิทยากร</t>
  </si>
  <si>
    <t>ค่าอาหาร  ค่าอาหารว่างและเครื่องดื่ม  ค่าวัสดุอุปกรณ์สำหรับ</t>
  </si>
  <si>
    <t xml:space="preserve">     -  เพื่อจ่ายเป็นค่าใช้จ่ายในการจัดโครงการฝึกซ้อมแผนในการ </t>
  </si>
  <si>
    <t xml:space="preserve">ป้องกันและบรรเทาสาธารณภัย  </t>
  </si>
  <si>
    <t>ความเข้าใจในการป้องกันและบรรเทาสาธารณภัยให้กับผู้นำชุมชน</t>
  </si>
  <si>
    <t xml:space="preserve">และประชาชนทั่วไป  สำหรับเป็นค่าตอบแทนวิทยากร  ค่าอาหาร  </t>
  </si>
  <si>
    <t xml:space="preserve">ค่าอาหารว่างและเครื่องดื่ม  ค่าวัสดุอุปกรณ์สำหรับการฝึกอบรม  </t>
  </si>
  <si>
    <t xml:space="preserve">    -  เพื่อจ่ายเป็นค่าใช้จ่ายในการจัดโครงการเผยแพร่ความรู้  </t>
  </si>
  <si>
    <t>โครงการที่  2)</t>
  </si>
  <si>
    <t xml:space="preserve">อุบัติภัยทางถนนในช่วงเทศกาลสำคัญ  สำหรับจ่ายเป็นค่าเบี้ยเลี้ยง  </t>
  </si>
  <si>
    <t xml:space="preserve">    -  เพื่อจ่ายเป็นค่าใช้จ่ายในการจัดโครงการป้องกันและลด</t>
  </si>
  <si>
    <t xml:space="preserve">ค่าอาหาร ค่าอาหารว่างและเครื่องดื่ม ค่าเช่าเต็นท์ ค่าไฟฟ้า ฯลฯ  </t>
  </si>
  <si>
    <t>แผนงานการศึกษา</t>
  </si>
  <si>
    <t xml:space="preserve">เป็นค่าตกแต่งสถานที่  ค่าจัดทำป้าย  ค่าอาหาร  ค่าเช่าเต็นท์  </t>
  </si>
  <si>
    <t xml:space="preserve">ค่าพาหนะ  ค่าเช่ามหรสพ  ฯลฯ  (ตามแผนพัฒนาสามปี  พ.ศ. </t>
  </si>
  <si>
    <t xml:space="preserve">    -  เพื่อจ่ายเป็นค่าใช้จ่ายในการจัดงานวันเด็กแห่งชาติ   </t>
  </si>
  <si>
    <t>งานระดับก่อนวัยเรียนและประถมศึกษา</t>
  </si>
  <si>
    <t>พัฒนาเด็กเล็กที่อยู่ในเขตเทศบาล  (ตามแผนพัฒนาสามปี พ.ศ.</t>
  </si>
  <si>
    <t xml:space="preserve">-  เพื่อจ่ายเป็นค่าจัดหาอาหารเสริม (นม) ให้กับเด็กเล็ก เด็กอนุบาล   </t>
  </si>
  <si>
    <t>เป็นเงิน  288,000  บาท</t>
  </si>
  <si>
    <t>เป็นเงิน  232,000  บาท</t>
  </si>
  <si>
    <t>จำนวน 140,000 บาท เพื่อสนับสนุนค่าอาหารกลางวันศูนย์อบรม</t>
  </si>
  <si>
    <t xml:space="preserve">-  อุดหนุนค่าอาหารกลางวันศูนย์พัฒนาเด็กเล็กรูปแบบที่  2    </t>
  </si>
  <si>
    <t>งานศึกษาไม่กำหนดระดับ</t>
  </si>
  <si>
    <t xml:space="preserve">และเยาวชน  </t>
  </si>
  <si>
    <t>ปัญหายาเสพติดแก่เด็กและเยาวชน  สำหรับจ่ายเป็นค่าตอบแทน</t>
  </si>
  <si>
    <t xml:space="preserve">    -  เพื่อจ่ายเป็นค่าใช้จ่ายโครงการรณรงค์เพื่อป้องกันและแก้ไข </t>
  </si>
  <si>
    <t>วิทยากร  ค่าอาหาร  ค่าอาหารว่างและเครื่องดื่ม  ค่าวัสดุอุปกรณ์</t>
  </si>
  <si>
    <t>และเยาวชน</t>
  </si>
  <si>
    <t xml:space="preserve">ค่าอาหาร  ค่าอาหารว่างและเครื่องดื่ม  ค่าจ้างเหมาพาหนะ </t>
  </si>
  <si>
    <t xml:space="preserve">    -  เพื่อจ่ายเป็นค่าใช้จ่ายในการจัดกิจกรรมอบรมพัฒนา </t>
  </si>
  <si>
    <t xml:space="preserve">ศักยภาพสภาเด็กและเยาวชน สำหรับจ่ายเป็นค่าตอบแทนวิทยากร  </t>
  </si>
  <si>
    <t>ค่าวัสดุอุปกรณ์สำหรับใช้ในการอบรม ฯลฯ (ตามแผนพัฒนาสามปี</t>
  </si>
  <si>
    <t>แผนงานสาธารณสุข</t>
  </si>
  <si>
    <t xml:space="preserve">นักเรียน  เช่น  ค่าตอบแทนวิทยากร  ค่าอาหาร  ค่าเครื่องดื่ม </t>
  </si>
  <si>
    <t>ค่าจัดสถานที่  ค่าวัสดุอุปกรณ์สำหรับการฝึกอบรม  ค่าวัสดุ</t>
  </si>
  <si>
    <t xml:space="preserve">แปรงสีฟันให้กับเด็กนักเรียน  เป็นต้น  (ตามแผนพัฒนาสามปี  </t>
  </si>
  <si>
    <t xml:space="preserve">    -  เพื่อจ่ายเป็นค่าใช้จ่ายตามโครงการส่งเสริมทันตสุขภาพเด็ก </t>
  </si>
  <si>
    <t>ค่าตอบแทนวิทยากร  ค่าอาหาร  ค่าเครื่องดื่ม  ค่าวัสดุอุปกรณ์</t>
  </si>
  <si>
    <t xml:space="preserve">ในการจัดโครงการ  ค่าจัดสถานที่ ฯลฯ  (ตามแผนพัฒนาสามปี </t>
  </si>
  <si>
    <t xml:space="preserve">ค่าตอบแทนวิทยากร  ค่าอาหาร  ค่าเครื่องดื่ม  ค่าจัดสถานที่  </t>
  </si>
  <si>
    <t>ค่าวัสดุอุปกรณ์สำหรับจัดโครงการ ฯลฯ  (ตามแผนพัฒนาสามปี</t>
  </si>
  <si>
    <t xml:space="preserve">    -  เพื่อจ่ายเป็นค่าใช้จ่ายตามโครงการหน้าบ้านน่ามอง  เช่น    </t>
  </si>
  <si>
    <t>แอลกอฮอล์  เวชภัณฑ์  เคมีภัณฑ์  ถุงมือ น้ำยาเคมีตรวจสาร</t>
  </si>
  <si>
    <t xml:space="preserve">-  เพื่อจ่ายเป็นค่าจัดหาวัสดุวิทยาศาสตร์หรือทางการแพทย์  เช่น  </t>
  </si>
  <si>
    <t xml:space="preserve">เสพติด  ฟิล์มเอกซเรย์  ฯลฯ  </t>
  </si>
  <si>
    <t xml:space="preserve">บุ้งกี๋  สารเคมีป้องกันและกำจัดศัตรูพืช  และอื่น ๆ ที่เกี่ยวข้อง  </t>
  </si>
  <si>
    <t xml:space="preserve">-  เพื่อจ่ายเป็นค่าจัดซื้อวัสดุการเกษตร เช่น ปุ๋ย  กรรไกรตัดหญ้า  </t>
  </si>
  <si>
    <t>ผ้า  รองเท้าบู๊ท  หมวก  ฯลฯ  และอื่น ๆ ที่เกี่ยวข้องที่จำเป็น</t>
  </si>
  <si>
    <t xml:space="preserve">ในการอำนวยความสะดวกและความปลอดภัยในการปฏิบัติงาน </t>
  </si>
  <si>
    <t xml:space="preserve">-  เพื่อจ่ายเป็นค่าจัดซื้อวัสดุเครื่องแต่งกาย ได้แก่ ค่าเสื้อ  กางเกง   </t>
  </si>
  <si>
    <t xml:space="preserve">   (1)  เป็นเครื่องตัดหญ้าแบบข้ออ่อน</t>
  </si>
  <si>
    <t xml:space="preserve">   (2)  เป็นเครื่องตัดหญ้าแบบสะพาย</t>
  </si>
  <si>
    <t xml:space="preserve">   (3)  ปริมาตรกระบอกสูบไม่ต่ำกว่า  30  ซีซี.</t>
  </si>
  <si>
    <t xml:space="preserve">   (4)  พร้อมใบมีด</t>
  </si>
  <si>
    <t>โรคไข้เลือดออกและไข้สมองอักเสบ</t>
  </si>
  <si>
    <t xml:space="preserve">    -  เพื่อจ่ายเป็นค่าใช้จ่ายในการจัดกิจกรรมป้องกัน ควบคุมและ    </t>
  </si>
  <si>
    <t>แก้ไขปัญหาโรคไข้เลือดออกและไข้สมองอักเสบ  เช่น  ค่าตอบแทน</t>
  </si>
  <si>
    <t>เวลาสำหรับเจ้าหน้าที่ที่เกี่ยวข้อง ฯลฯ (ตามแผนพัฒนาสามปี</t>
  </si>
  <si>
    <t>ค่าอาหาร  ค่าเครื่องดื่ม  ค่าจัดสถานที่  ค่าวัสดุอุปกรณ์  ค่าล่วง</t>
  </si>
  <si>
    <t xml:space="preserve">ปัญหาโรคพิษสุนัขบ้า  </t>
  </si>
  <si>
    <t xml:space="preserve">ควบคุมและแก้ไขปัญหาโรคพิษสุนัขบ้า  เช่น  ค่าตอบแทนวิทยากร </t>
  </si>
  <si>
    <t>ค่าอาหาร  ค่าเครื่องดื่ม  ค่าจัดสถานที่  ค่าวัสดุอุปกรณ์สำหรับ</t>
  </si>
  <si>
    <t xml:space="preserve">    -  เพื่อจ่ายเป็นค่าใช้จ่ายในการจัดกิจกรรมอบรม  ป้องกัน    </t>
  </si>
  <si>
    <t>-  อุดหนุนให้กับโรงพยาบาลส่งเสริมสุขภาพตำบลเหมืองใหม่</t>
  </si>
  <si>
    <t>มูลฐานในเขตเทศบาลตำบลเหมืองใหม่  เพื่อจ่ายเป็นเงินอุดหนุน</t>
  </si>
  <si>
    <t>โครงการสุขภาพภาคประชาชนตามแผนงานสาธารณสุขมูลฐาน</t>
  </si>
  <si>
    <t>งานโรงพยาบาล</t>
  </si>
  <si>
    <t>งานบริการสาธารณสุขและงานสาธารณสุขอื่น</t>
  </si>
  <si>
    <t xml:space="preserve">taste” (อาหารสะอาดรสชาติอร่อย)  และศึกษาดูงาน  </t>
  </si>
  <si>
    <t xml:space="preserve">    -  เพื่อจ่ายเป็นค่าใช้จ่ายในการจัดกิจกรรมร้านนี้มีป้าย  </t>
  </si>
  <si>
    <t xml:space="preserve">“Clean food good taste” (อาหารสะอาดรสชาติอร่อย) </t>
  </si>
  <si>
    <t>และศึกษาดูงาน เช่น ค่าตอบแทนวิทยากร  ค่าอาหาร  ค่าอาหาร</t>
  </si>
  <si>
    <t>ฝึกอบรม  ค่าจ้างเหมาพาหนะ  ค่าของสมนาคุณ  ค่าเช่าที่พัก</t>
  </si>
  <si>
    <t>แผนงานเคหะและชุมชน</t>
  </si>
  <si>
    <t xml:space="preserve">เงินเดือนประจำปี  จำนวน  2  อัตรา </t>
  </si>
  <si>
    <t>ในการอำนวยความสะดวกและความปลอดภัยในการปฏิบัติงาน</t>
  </si>
  <si>
    <t xml:space="preserve">-  เพื่อจ่ายเป็นค่าจัดซื้อวัสดุเครื่องแต่งกาย ได้แก่ ค่าเสื้อ  กางเกง    </t>
  </si>
  <si>
    <t>แผนงานสร้างความเข้มแข็งของชุมชน</t>
  </si>
  <si>
    <t xml:space="preserve">    -  เพื่อจ่ายเป็นค่าใช้จ่ายในการดำเนินการแก้ไขปัญหาความ</t>
  </si>
  <si>
    <t>หนึ่งตำบลหนึ่งผลิตภัณฑ์  การจัดตั้งร้านค้าชุมชน  ตลาดนัดชุมชน</t>
  </si>
  <si>
    <t>การเรียนรู้จากภูมิปัญญาไทยและวิทยาการสมัยใหม่  สำหรับเป็น</t>
  </si>
  <si>
    <t>ค่าจัดทำประกาศเกียรติคุณ  ค่าตกแต่งสถานที่  ค่าตอบแทน</t>
  </si>
  <si>
    <t xml:space="preserve">ยากจนและทัศนศึกษาดูงาน  เช่น  การส่งเสริมสนับสนุนโครงการ     </t>
  </si>
  <si>
    <t xml:space="preserve">แผนชุมชนของท้องถิ่น  สำหรับจ่ายเป็นค่าตอบแทนวิทยากร </t>
  </si>
  <si>
    <t>ค่าอาหาร  ค่าอาหารว่างและเครื่องดื่ม  ค่าวัสดุอุปกรณ์</t>
  </si>
  <si>
    <t xml:space="preserve">    -  เพื่อจ่ายเป็นค่าใช้จ่ายในการส่งเสริมและสนับสนุนการจัดทำ    </t>
  </si>
  <si>
    <t>ดำริของพระบาทสมเด็จพระเจ้าอยู่หัวภูมิพลอดุลยเดชและ</t>
  </si>
  <si>
    <t xml:space="preserve">   -  เพื่อจ่ายเป็นค่าใช้จ่ายในการดำเนินงานตามโครงการพระราช  </t>
  </si>
  <si>
    <t xml:space="preserve">ยาเสพติด  สำหรับจ่ายเป็นค่าตอบแทนวิทยากร  ค่าอาหาร </t>
  </si>
  <si>
    <t>ค่าอาหารว่างและเครื่องดื่ม  ค่าวัสดุอุปกรณ์สำหรับใช้ในการอบรม</t>
  </si>
  <si>
    <t xml:space="preserve">    -  เพื่อจ่ายเป็นค่าใช้จ่ายในการจัดทำโครงการรณรงค์ต่อต้าน     </t>
  </si>
  <si>
    <t>ส่งเสริมทักษะอาชีพให้กับประชาชน  สำหรับเป็นค่าตอบแทน</t>
  </si>
  <si>
    <t xml:space="preserve">    -  เพื่อจ่ายเป็นค่าใช้จ่ายในการจัดโครงการและกิจกรรม</t>
  </si>
  <si>
    <t>สำหรับใช้ในการอบรม  ฯลฯ  (ตามแผนพัฒนาสามปี</t>
  </si>
  <si>
    <t>ครอบครัวในชุมชน</t>
  </si>
  <si>
    <t>ครอบครัวในชุมชน  สำหรับเป็นค่าตอบแทนวิทยากร  ค่าอาหาร</t>
  </si>
  <si>
    <t xml:space="preserve">    -  เพื่อจ่ายเป็นค่าจัดทำโครงการส่งเสริมกิจกรรมศูนย์พัฒนา       </t>
  </si>
  <si>
    <t>ยุวเกษตรกร</t>
  </si>
  <si>
    <t xml:space="preserve">ค่าอาหารว่างและเครื่องดื่ม  ค่าวัสดุอุปกรณ์สำหรับใช้ในการอบรม </t>
  </si>
  <si>
    <t>แผนงานการศาสนาวัฒนธรรมและนันทนาการ</t>
  </si>
  <si>
    <t>งานกีฬาและนันทนาการ</t>
  </si>
  <si>
    <t>สำหรับเป็นค่าจัดทำป้าย  ค่าถ้วยรางวัล  ค่ากรรมการผู้ตัดสิน</t>
  </si>
  <si>
    <t>ค่าของรางวัล  ค่าอาหาร  ค่าเครื่องดื่ม  ค่าวัสดุอุปกรณ์สำหรับ</t>
  </si>
  <si>
    <r>
      <t xml:space="preserve">    -  เพื่อจ่ายเป็นค่าใช้จ่ายในการจัดแข่งขันกีฬาเด็กและเยาวชน    </t>
    </r>
    <r>
      <rPr>
        <sz val="16"/>
        <color indexed="8"/>
        <rFont val="TH SarabunPSK"/>
        <family val="2"/>
      </rPr>
      <t xml:space="preserve">  </t>
    </r>
  </si>
  <si>
    <t>และชุมชน  เช่น  ห่วงยาง  ลูกฟุตบอล  ลูกปิงปอง  ไม้ตีปิงปอง</t>
  </si>
  <si>
    <t xml:space="preserve">- เพื่อจ่ายเป็นค่าจัดหาวัสดุอุปกรณ์กีฬาของเทศบาล  หมู่บ้าน  </t>
  </si>
  <si>
    <t>ไม้แบดมินตัน  ตะกร้อ  เชือกกระโดด  นกหวีด  นวม ฯลฯ</t>
  </si>
  <si>
    <t>ซึ่งโดยสภาพเมื่อใช้แล้วย่อมสิ้นเปลืองหมดไปแปรสภาพหรือไม่คง</t>
  </si>
  <si>
    <t>หรือต่อชุดไม่เกิน  5,000  บาท  รวมถึงค่าใช้จ่ายที่ต้องชำระ</t>
  </si>
  <si>
    <t>สภาพเดิม  หรือสิ่งของที่มีลักษณะคงทนถาวรและมีราคาต่อหน่วย</t>
  </si>
  <si>
    <t xml:space="preserve">พร้อมกัน  เช่น  ค่าขนส่ง  ค่าภาษี  ค่าติดตั้ง  เป็นต้น </t>
  </si>
  <si>
    <t>งานศาสนาวัฒนธรรมท้องถิ่น</t>
  </si>
  <si>
    <t>ประเพณีวัฒนธรรมท้องถิ่น  เช่น  วันเข้าพรรษา  วันวิสาขบูชา</t>
  </si>
  <si>
    <t>วันขึ้นปีใหม่  วันสงกรานต์  วันลอยกระทง  เป็นต้น  สำหรับจ่าย</t>
  </si>
  <si>
    <t>เป็นค่าตกแต่งสถานที่  ค่าอาหาร  อาหารว่างและเครื่องดื่ม</t>
  </si>
  <si>
    <t>ค่าเช่าเต็นท์  ค่าเครื่องไฟเครื่องขยายเสียง  ค่าพาหนะ  ค่าเช่า</t>
  </si>
  <si>
    <t xml:space="preserve">    -  เพื่อจ่ายเป็นค่าใช้จ่ายในการจัดพิธีทางศาสนาและงาน     </t>
  </si>
  <si>
    <t>ศาสนา  สำหรับจ่ายเป็นค่าอาหาร  ค่าอาหารว่างและเครื่องดื่ม</t>
  </si>
  <si>
    <t xml:space="preserve">    -  เพื่อจ่ายเป็นค่าใช้จ่ายในการจัดโครงการส่งเสริมทำนุบำรุง </t>
  </si>
  <si>
    <t>ภูมิปัญญาท้องถิ่น  สำหรับจ่ายเป็นค่าตอบแทนวิทยากร  ค่าอาหาร</t>
  </si>
  <si>
    <t>ค่าอาหารว่างและเครื่องดื่ม  ค่าวัสดุอุปกรณ์สำหรับใช้ในการจัด</t>
  </si>
  <si>
    <t xml:space="preserve">    -  เพื่อจ่ายเป็นค่าใช้จ่ายในการจัดโครงการอนุรักษ์ศิลปะและ    </t>
  </si>
  <si>
    <t>แผนงานอุตสาหกรรมและการโยธา</t>
  </si>
  <si>
    <t>งานก่อสร้างโครงสร้างพื้นฐาน</t>
  </si>
  <si>
    <t>ค่าที่ดินและสิ่งก่อสร้าง</t>
  </si>
  <si>
    <t>เหมืองใหม่  หมู่ที่  1, 2, 7, 9 และ 10  ตำบลเหมืองใหม่  อำเภอ</t>
  </si>
  <si>
    <t>อัมพวา  จังหวัดสมุทรสงคราม  จำนวน  ๑๑  คลอง  ปริมาณงาน</t>
  </si>
  <si>
    <t>ขุดลอกไม่น้อยกว่า  7,410.00  ลูกบาศก์เมตร  ตามแบบแปลน</t>
  </si>
  <si>
    <r>
      <t xml:space="preserve">    -  เพื่อจ่ายเป็นค่าขุดลอกโคลนเลนในเขตเทศบาลตำบล </t>
    </r>
    <r>
      <rPr>
        <sz val="16"/>
        <color indexed="8"/>
        <rFont val="TH SarabunPSK"/>
        <family val="2"/>
      </rPr>
      <t xml:space="preserve">  </t>
    </r>
  </si>
  <si>
    <t xml:space="preserve">กลุ่มบ้านนายติ๊ด   ญาณประภาศิริ  หมู่ที่  7    </t>
  </si>
  <si>
    <t>บริเวณกลุ่มบ้านนายติ๊ด   ญาณประภาศิริ  หมู่ที่  7  ตำบล</t>
  </si>
  <si>
    <t>เหมืองใหม่  อำเภออัมพวา  จังหวัดสมุทรสงคราม  ผิวจราจร</t>
  </si>
  <si>
    <t>กว้าง  1.00  เมตร  ยาว  200.00  เมตร  หรือพื้นที่ผิวจราจร</t>
  </si>
  <si>
    <t xml:space="preserve">    -  เพื่อจ่ายเป็นค่าก่อสร้างทางเดินเท้า คสล.  ต่อเชื่อมทางเดิม    </t>
  </si>
  <si>
    <t>เหมืองใหม่  ตำบลเหมืองใหม่  อำเภออัมพวา  จังหวัดสมุทร</t>
  </si>
  <si>
    <t xml:space="preserve">สงคราม ขนาดฐาน  2.50×2.50  เมตร  สูง  21.00  เมตร </t>
  </si>
  <si>
    <t>ตามแบบแปลนของเทศบาลตำบลเหมืองใหม่  (ตามแผนพัฒนา</t>
  </si>
  <si>
    <t xml:space="preserve">    -  เพื่อจ่ายเป็นค่าก่อสร้างหอกระจายข่าวเทศบาลตำบล</t>
  </si>
  <si>
    <t xml:space="preserve">เพ็งอุดม  หมู่ที่  1  </t>
  </si>
  <si>
    <t>นายโดม   เพ็งอุดม  หมู่ที่  1  ตำบลเหมืองใหม่  อำเภออัมพวา</t>
  </si>
  <si>
    <t xml:space="preserve">จังหวัดสมุทรสงคราม ระยะทาง  450.00  เมตร  จำนวน 15 ชุด </t>
  </si>
  <si>
    <t xml:space="preserve">    -  เพื่อจ่ายเป็นค่าติดตั้งโคมไฟฟ้าแสงสว่าง  บริเวณกลุ่มบ้าน   </t>
  </si>
  <si>
    <t xml:space="preserve">    -  เพื่อจ่ายเป็นค่าติดตั้งโคมไฟฟ้าแสงสว่าง  บริเวณกลุ่มบ้าน    </t>
  </si>
  <si>
    <t xml:space="preserve">อัมพวา  จังหวัดสมุทรสงคราม  ระยะทาง  198.00  เมตร </t>
  </si>
  <si>
    <t>ซ้ายกลุ่มบ้านครูมะลิ   จาตุรัส  หมู่ที่ 1  ตำบลเหมืองใหม่  อำเภอ</t>
  </si>
  <si>
    <t>จำนวน  7  ชุด  และแยกไปทางขวากลุ่มบ้านนายสมจิตร  อยู่ดี</t>
  </si>
  <si>
    <t>หมู่ที่  1  ตำบลเหมืองใหม่  อำเภออัมพวา  จังหวัดสมุทรสงคราม</t>
  </si>
  <si>
    <t>ระยะทาง  120.00  เมตร  จำนวน  4  ชุด  ตามแบบแปลนของ</t>
  </si>
  <si>
    <t xml:space="preserve">    -  เพื่อจ่ายเป็นค่าติดตั้งโคมไฟฟ้าแสงสว่าง  บริเวณแยกไปทาง       </t>
  </si>
  <si>
    <t>นายสุวรรณ   ชงสกุล  หมู่ที่  2  ตำบลเหมืองใหม่  อำเภออัมพวา</t>
  </si>
  <si>
    <t xml:space="preserve">จังหวัดสมุทรสงคราม ระยะทาง  285.00  เมตร  จำนวน 10 ชุด  </t>
  </si>
  <si>
    <t xml:space="preserve">    -  เพื่อจ่ายเป็นค่าติดตั้งโคมไฟฟ้าแสงสว่าง  บริเวณกลุ่มบ้าน  </t>
  </si>
  <si>
    <t>รอดน้อย  หมู่ที่  2</t>
  </si>
  <si>
    <t>คุณสมจิตร   รอดน้อย  หมู่ที่  2  ตำบลเหมืองใหม่  อำเภออัมพวา</t>
  </si>
  <si>
    <t>จังหวัดสมุทรสงคราม  ระยะทาง  418.00  เมตร  จำนวน 12 ชุด</t>
  </si>
  <si>
    <t>บุญอินทร์  หมู่ที่  7</t>
  </si>
  <si>
    <t>นายปัญญา  บุญอินทร์ หมู่ที่ 7  ตำบลเหมืองใหม่  อำเภออัมพวา</t>
  </si>
  <si>
    <t xml:space="preserve">จังหวัดสมุทรสงคราม  ระยะทาง  136.00  เมตร  จำนวน 5 ชุด </t>
  </si>
  <si>
    <t>แผนงานการเกษตร</t>
  </si>
  <si>
    <t>งานส่งเสริมการเกษตร</t>
  </si>
  <si>
    <t>ตำบลเหมืองใหม่</t>
  </si>
  <si>
    <t>เป็นเงิน  20,000  บาท</t>
  </si>
  <si>
    <t>การเกษตรประจำตำบลเหมืองใหม่  ตามหนังสือศูนย์บริการและ</t>
  </si>
  <si>
    <t xml:space="preserve">    -  เพื่อจ่ายเป็นเงินอุดหนุนศูนย์บริการและถ่ายทอดเทคโนโลยี</t>
  </si>
  <si>
    <t xml:space="preserve">ถ่ายทอดเทคโนโลยีการเกษตรประจำตำบลเหมืองใหม่  ลงวันที่ </t>
  </si>
  <si>
    <t>แผนงานงบกลาง</t>
  </si>
  <si>
    <t>งบกลาง</t>
  </si>
  <si>
    <t xml:space="preserve">พนักงานจ้าง  </t>
  </si>
  <si>
    <t>-  เพื่อจ่ายเป็นเงินสมทบกองทุนประกันสังคม ตามพระราชบัญญัติ</t>
  </si>
  <si>
    <t>-  เพื่อจ่ายเป็นเงินช่วยเหลืองบประมาณรายจ่ายเฉพาะการให้กับ</t>
  </si>
  <si>
    <t>กิจการด้านประปาเทศบาลตำบลเหมืองใหม่</t>
  </si>
  <si>
    <t xml:space="preserve">-  เพื่อจ่ายเป็นค่าใช้จ่ายในกรณีฉุกเฉินหรือสาธารณภัยเกิดขึ้น  </t>
  </si>
  <si>
    <t xml:space="preserve">หรือจำเป็นเร่งด่วนตามความเหมาะสม  </t>
  </si>
  <si>
    <t>เทศบาลหรือลูกจ้างของเทศบาลตายระหว่างปฏิบัติหน้าที่ราชการ</t>
  </si>
  <si>
    <r>
      <t xml:space="preserve">-  </t>
    </r>
    <r>
      <rPr>
        <sz val="16"/>
        <color indexed="8"/>
        <rFont val="TH SarabunPSK"/>
        <family val="2"/>
      </rPr>
      <t>เพื่อจ่ายเป็นค่าช่วยทำศพ  (เงินช่วยพิเศษ)  กรณีพนักงาน</t>
    </r>
    <r>
      <rPr>
        <b/>
        <sz val="16"/>
        <color indexed="8"/>
        <rFont val="TH SarabunPSK"/>
        <family val="2"/>
      </rPr>
      <t xml:space="preserve"> </t>
    </r>
  </si>
  <si>
    <t xml:space="preserve">ที่มีสิทธิได้รับตามระเบียบฯ </t>
  </si>
  <si>
    <t>-  เพื่อจ่ายเป็นค่าใช้จ่ายตามข้อผูกพันต่าง ๆ ของเทศบาล ได้แก่</t>
  </si>
  <si>
    <t>เพื่อจ่ายเป็นเงินสมทบบำรุงสันนิบาตเทศบาลแห่งประเทศไทย</t>
  </si>
  <si>
    <t xml:space="preserve">ตามข้อบังคับสมาคมสันนิบาตเทศบาลแห่งประเทศไทย (ส.ท.ท.) </t>
  </si>
  <si>
    <t>ประกอบกับระเบียบกระทรวงมหาดไทย ว่าด้วยรายจ่ายขององค์กร</t>
  </si>
  <si>
    <t>ปกครองส่วนท้องถิ่นเกี่ยวกับค่าบำรุงสมาคม พ.ศ. 2555 ซึ่งคำนวณ</t>
  </si>
  <si>
    <t>ตั้งจ่ายในอัตราร้อยละเศษหนึ่งส่วนหกของรายรับจริงในปีที่ผ่านมา</t>
  </si>
  <si>
    <t>ยกเว้นเงินกู้  เงินจ่ายขาดเงินสะสมและเงินอุดหนุนทุกประเภท</t>
  </si>
  <si>
    <t>โดยถือปฏิบัติตามหนังสือกระทรวงมหาดไทย  ที่  มท  0313.4/</t>
  </si>
  <si>
    <t xml:space="preserve">   1.  เงินสมทบบำรุงสันนิบาตเทศบาล  จำนวน  25,096  บาท      </t>
  </si>
  <si>
    <t>ว 3889  ลงวันที่  29  พฤศจิกายน  2538</t>
  </si>
  <si>
    <t>เพื่อจ่ายเป็นเงินสมทบระบบหลักประกันสุขภาพในระดับท้องถิ่น</t>
  </si>
  <si>
    <t>บริการสาธารณสุขที่ได้รับจากกองทุนหลักประกันสุขภาพแห่งชาติ</t>
  </si>
  <si>
    <t>หรือพื้นที่ซึ่งเทศบาลต้องสมทบไม่น้อยกว่าร้อยละ  50  ของค่า</t>
  </si>
  <si>
    <t>เพื่อใช้ในการดำเนินการตามโครงการระบบหลักประกันสุขภาพ</t>
  </si>
  <si>
    <t>เทศบาลตำบลเหมืองใหม่  ตั้งจ่ายไว้ตามหนังสือกระทรวง</t>
  </si>
  <si>
    <t>มหาดไทย  ด่วนที่สุด  0891.3/1110  ลงวันที่  9 เมษายน 2550</t>
  </si>
  <si>
    <t xml:space="preserve">   2. เงินสมทบระบบหลักประกันสุขภาพ จำนวน  60,000  บาท    </t>
  </si>
  <si>
    <t>-  เพื่อจ่ายเป็นเงินสมทบกองทุนบำเหน็จบำนาญข้าราชการส่วน</t>
  </si>
  <si>
    <t xml:space="preserve">แผนงานการพาณิชย์ </t>
  </si>
  <si>
    <t>งานกิจการประปา</t>
  </si>
  <si>
    <r>
      <t xml:space="preserve">-  </t>
    </r>
    <r>
      <rPr>
        <sz val="16"/>
        <color indexed="8"/>
        <rFont val="TH SarabunPSK"/>
        <family val="2"/>
      </rPr>
      <t xml:space="preserve">เพื่อจ่ายเป็นเงินเพิ่มต่าง ๆ ของลูกจ้างประจำ  เช่น  เงินเพิ่ม </t>
    </r>
  </si>
  <si>
    <t xml:space="preserve">ค่าจ้างถึงขั้นสูงหรือใกล้ถึงขั้นสูงของอันดับหรือตำแหน่ง </t>
  </si>
  <si>
    <t>ค่าครองชีพชั่วคราว  เงินค่าตอบแทนพิเศษกรณีลูกจ้างประจำที่มี</t>
  </si>
  <si>
    <t xml:space="preserve">จ้างทั่วไป  จำนวน  2  อัตรา  </t>
  </si>
  <si>
    <t>-  เพื่อจ่ายเป็นเงินช่วยเหลือค่ารักษาพยาบาลให้กับพนักงาน</t>
  </si>
  <si>
    <t>เทศบาลและลูกจ้างประจำ  ซึ่งมีสิทธิได้รับตามระเบียบของทาง</t>
  </si>
  <si>
    <t>ราชการ</t>
  </si>
  <si>
    <t>สารส้มและคลอรีน  สารเฟอริกคลอไรด์  (FL3)  สารเร่งตกตะกอน</t>
  </si>
  <si>
    <t>ชนิดน้ำแอนตราไซด์ที่ใช้ในการผลิตน้ำประปาของกิจการประปา</t>
  </si>
  <si>
    <t xml:space="preserve">-  เพื่อจ่ายเป็นค่าจัดหาวัสดุวิทยาศาสตร์หรือทางการแพทย์ เช่น  </t>
  </si>
  <si>
    <t>เทศบาลตำบลเหมืองใหม่  ชุดกรองคลอรีน  ชุดตรวจสอบคุณภาพ</t>
  </si>
  <si>
    <t xml:space="preserve">น้ำประปา  ฯลฯ  </t>
  </si>
  <si>
    <t>-  เพื่อจ่ายเป็นค่าจัดซื้อมิเตอร์น้ำ  หัววาล์วปิดเปิด  ตะแกรง</t>
  </si>
  <si>
    <t xml:space="preserve">กันสวะ ฯลฯ  </t>
  </si>
  <si>
    <t xml:space="preserve">-  เพื่อจ่ายเป็นค่าจัดหาเครื่องสูบน้ำแบบหอยโข่ง  จำนวน  </t>
  </si>
  <si>
    <t>2  เครื่อง  มีรายละเอียดดังนี้</t>
  </si>
  <si>
    <t xml:space="preserve">      (1) เป็นเครื่องสูบน้ำแบบหอยโข่ง  ใช้มอเตอร์ไฟฟ้า</t>
  </si>
  <si>
    <t xml:space="preserve">      (2) ขนาดท่อส่งไม่น้อยกว่า  3  นิ้ว </t>
  </si>
  <si>
    <t xml:space="preserve">   (3) ปริมาณนํ้าที่สูบได้ไม่น้อยกว่า  1,500  ลิตรต่อนาที </t>
  </si>
  <si>
    <t>หรือประมาณ  400  แกลลอน (อเมริกัน)  ต่อนาที</t>
  </si>
  <si>
    <t>จัดซื้อตามราคามาตรฐานครุภัณฑ์  (ตามแผนพัฒนาสามปี  พ.ศ.</t>
  </si>
  <si>
    <t xml:space="preserve">ประมวลผล  แบบที่  2  พร้อมใช้งาน  จำนวน  1  เครื่อง </t>
  </si>
  <si>
    <t xml:space="preserve">    -  เพื่อจ่ายเป็นค่าจัดหาเครื่องคอมพิวเตอร์  สำหรับงาน </t>
  </si>
  <si>
    <t>ตามคุณลักษณะดังนี้</t>
  </si>
  <si>
    <t xml:space="preserve">      (1) มีหน่วยประมวลผลกลาง (CPU) ไม่น้อยกว่า 4 แกนหลัก</t>
  </si>
  <si>
    <t>(4 core)  หรือ  8  แกนเสมือน  (8  Thread)  โดยมีความเร็ว</t>
  </si>
  <si>
    <t>สัญญาณนาฬิกาไม่น้อยกว่า 3.4 GHz  และมีหน่วยความจำแบบ</t>
  </si>
  <si>
    <t xml:space="preserve">          </t>
  </si>
  <si>
    <t>L3  Cache  Memory  ไม่น้อยกว่า  8MB  จำนวน  1  หน่วย</t>
  </si>
  <si>
    <t xml:space="preserve">       (2) มีหน่วยประมวลผลเพื่อแสดงภาพแยกจากแผงวงจรหลัก</t>
  </si>
  <si>
    <t xml:space="preserve">ที่มีหน่วยความจำขนาดไม่น้อยกว่า 1 GB  </t>
  </si>
  <si>
    <t xml:space="preserve">มีขนาดไม่น้อยกว่า 4 GB </t>
  </si>
  <si>
    <t xml:space="preserve">       (3) มีหน่วยความจำหลัก (RAM) ชนิด DDR3 หรือดีกว่า </t>
  </si>
  <si>
    <t xml:space="preserve">       (4) มีหน่วยจัดเก็บข้อมูล (Hard Disk) ชนิด SATA หรือดีกว่า </t>
  </si>
  <si>
    <t>ขนาดความจุไม่น้อยกว่า 2 TB  จำนวน 1 หน่วย</t>
  </si>
  <si>
    <t xml:space="preserve">     - </t>
  </si>
  <si>
    <t xml:space="preserve">       (5) มี DVD-RW หรือดีกว่า จำนวน 1 หน่วย</t>
  </si>
  <si>
    <t xml:space="preserve">       (6) มีช่องเชื่อมต่อระบบเครือข่าย  (Network  interface)  </t>
  </si>
  <si>
    <t>แบบ  10/100/1000  Base-T  หรือดีกว่าจำนวนไม่น้อยกว่า</t>
  </si>
  <si>
    <t>1 ช่อง</t>
  </si>
  <si>
    <t xml:space="preserve">       (7) มีจอภาพแบบ LCD หรือดีกว่า มี Contrast Ratio</t>
  </si>
  <si>
    <t>ไม่น้อยกว่า 600:1 และมีขนาดไม่น้อยกว่า 18 นิ้ว จำนวน 1 หน่วย</t>
  </si>
  <si>
    <t>ราคานอกเหนือบัญชีมาตรฐานครุภัณฑ์  ซึ่งไม่สามารถจัดหาได้</t>
  </si>
  <si>
    <t>ตามราคามาตรฐานครุภัณฑ์  เนื่องจากเป็นครุภัณฑ์ที่ไม่ได้กำหนด</t>
  </si>
  <si>
    <t>ไว้ในบัญชีมาตรฐานครุภัณฑ์  จึงจัดหาตามราคาท้องตลาดซึ่งเป็น</t>
  </si>
  <si>
    <t>ราคาประหยัด  ตามหนังสือกระทรวงมหาดไทย ที่  มท  0808.2/</t>
  </si>
  <si>
    <t>ว 1989  ลงวันที่  22  มิถุนายน  2552  (จะดำเนินการเมื่อได้รับ</t>
  </si>
  <si>
    <t>คอมพิวเตอร์ระดับจังหวัดเป็นที่เรียบร้อยแล้ว)  (ตามแผนพัฒนา</t>
  </si>
  <si>
    <t>ความเห็นชอบจากคณะกรรมการการบริหารและจัดการระบบ</t>
  </si>
  <si>
    <t xml:space="preserve">    -  เพื่อจ่ายเป็นค่าจัดหาเครื่องพิมพ์  Multifunction  </t>
  </si>
  <si>
    <t>แบบฉีดหมึก  (Inkjet)  จำนวน  1  เครื่อง  ตามคุณลักษณะดังนี้</t>
  </si>
  <si>
    <t xml:space="preserve">       (1)  เป็นอุปกรณ์ที่มีความสามารถเป็น  Printer,  Copier  </t>
  </si>
  <si>
    <t>และ  Scanner  ภายในเครื่องเดียวกัน</t>
  </si>
  <si>
    <r>
      <t xml:space="preserve">       (2)  เป็นเทคโนโลยีแบบพ่นหมึก  </t>
    </r>
    <r>
      <rPr>
        <sz val="16"/>
        <color indexed="8"/>
        <rFont val="TH SarabunPSK"/>
        <family val="2"/>
      </rPr>
      <t xml:space="preserve">(Inkjet)  </t>
    </r>
    <r>
      <rPr>
        <sz val="16"/>
        <color indexed="8"/>
        <rFont val="TH SarabunPSK"/>
        <family val="2"/>
      </rPr>
      <t xml:space="preserve"> </t>
    </r>
  </si>
  <si>
    <t xml:space="preserve">       (3)  มีความละเอียดในการพิมพ์ไม่น้อยกว่า 4,800×1,200 dpi</t>
  </si>
  <si>
    <t xml:space="preserve">       (4)  มีความเร็วในการพิมพ์สีไม่น้อยกว่า  20  หน้าต่อนาที</t>
  </si>
  <si>
    <t xml:space="preserve">       (5)  มีความเร็วในการพิมพ์ขาวดำไม่น้อยกว่า  28  หน้าต่อนาที</t>
  </si>
  <si>
    <t xml:space="preserve">       (6)  สามารถสแกนเอกสาร  ขนาด  A4  (ขาวดำ-สี)  ได้</t>
  </si>
  <si>
    <t xml:space="preserve">       (7)  มีความละเอียดในการสแกนสูงสุดไม่น้อยกว่า  </t>
  </si>
  <si>
    <t>1,200×2,400 dpi</t>
  </si>
  <si>
    <t xml:space="preserve">       (8)  มีถาดป้อนเอกสารอัตโนมัติ (Auto Documen  Feed)</t>
  </si>
  <si>
    <t xml:space="preserve">       (9)  สามารถ่ายสำเนาเอกสารได้ทั้งสีและขาวดำ</t>
  </si>
  <si>
    <t xml:space="preserve">       (10)  สามารถทำสำเนาได้สูงสุดไม่น้อยกว่า  90  สำเนา</t>
  </si>
  <si>
    <t xml:space="preserve">       (11)  สามารถย่อและขยายได้  25  ถึง  400  เปอร์เซ็นต์</t>
  </si>
  <si>
    <t xml:space="preserve">       (12)  สามารถใช้ได้กับ A4, Letter, Legal และ Custom </t>
  </si>
  <si>
    <t>โดยถาดใส่กระดาษได้ไม่น้อยกว่า 100 แผ่น</t>
  </si>
  <si>
    <t>งานบริหารทั่วไป</t>
  </si>
  <si>
    <t xml:space="preserve">   (1)  ขนาดความยาว  1.20  เมตร  DC.12 V</t>
  </si>
  <si>
    <t xml:space="preserve">   (2)  หลังสแตนเลส  ด้านข้างเป็นกรอบใส</t>
  </si>
  <si>
    <t xml:space="preserve">   (3)  มีกล่องคลุมตัวใหญ่  ปรับได้  14  สเต็ป  ชนิดแดงล้วน</t>
  </si>
  <si>
    <t xml:space="preserve">   (4)  มีกล่องเสียง  6  เสียงและลำโพง  100  วัตต์</t>
  </si>
  <si>
    <t xml:space="preserve">   (5)  พร้อมติดตั้ง</t>
  </si>
  <si>
    <t xml:space="preserve">    -  เพื่อจ่ายเป็นค่าจัดหาเครื่องทำน้ำร้อน-น้ำเย็น ชนิด 3 ก๊อก     </t>
  </si>
  <si>
    <t>จำนวน  1  เครื่อง  โดยมีรายละเอียดดังนี้</t>
  </si>
  <si>
    <t xml:space="preserve">       (1)  แรงดันไฟฟ้าไม่น้อยกว่า  220V/50 Hz</t>
  </si>
  <si>
    <t xml:space="preserve">       (2)  ระบบทำความเย็นด้วยคอมเพรสเซอร์</t>
  </si>
  <si>
    <t xml:space="preserve">       (3)  กำลังไฟคอมเพรสเซอร์ไม่น้อยกว่า  10 W</t>
  </si>
  <si>
    <t xml:space="preserve">       (4)  กระแสไฟคอมเพรสเซอร์ไม่น้อยกว่า  0.55 A</t>
  </si>
  <si>
    <t xml:space="preserve">       (5)  ระบบควบคุมอุณหภูมิ  เทอร์โมสตรัท</t>
  </si>
  <si>
    <t xml:space="preserve">       (6)  สารทำความเย็น  R-134 A (NON-CFC)</t>
  </si>
  <si>
    <t>-</t>
  </si>
  <si>
    <t xml:space="preserve">     งบกลาง</t>
  </si>
  <si>
    <t>ยอดรวม</t>
  </si>
  <si>
    <t xml:space="preserve">     แผนงานการรักษาความสงบภายใน</t>
  </si>
  <si>
    <t>ด้านบริการชุมชนและสังคม</t>
  </si>
  <si>
    <t xml:space="preserve">     แผนงานการศึกษา</t>
  </si>
  <si>
    <t xml:space="preserve">     แผนงานสาธารณสุข</t>
  </si>
  <si>
    <t xml:space="preserve">     แผนงานเคหะและชุมชน</t>
  </si>
  <si>
    <t xml:space="preserve">     แผนงานสร้างความเข้มแข็งของชุมชน</t>
  </si>
  <si>
    <t>ด้านการเศรษฐกิจ</t>
  </si>
  <si>
    <t xml:space="preserve">     แผนงานอุตสาหกรรมและการโยธา</t>
  </si>
  <si>
    <t xml:space="preserve">     แผนงานการเกษตร</t>
  </si>
  <si>
    <t xml:space="preserve">     แผนงานการพาณิชย์</t>
  </si>
  <si>
    <t>ด้านการดำเนินงานอื่น</t>
  </si>
  <si>
    <t>งบประมาณรายจ่ายทั้งสิ้น</t>
  </si>
  <si>
    <t>งบ</t>
  </si>
  <si>
    <t>แผนงานบริหารงานทั่วไป</t>
  </si>
  <si>
    <t>งานไฟฟ้าถนน</t>
  </si>
  <si>
    <t>เทศบัญญัติ</t>
  </si>
  <si>
    <t>แผนงาน</t>
  </si>
  <si>
    <t>ด้านบริหารทั่วไป</t>
  </si>
  <si>
    <t xml:space="preserve">     แผนงานบริหารงานทั่วไป</t>
  </si>
  <si>
    <t xml:space="preserve">     แผนงานการศาสนา  วัฒนธรรม  และนันทนาการ</t>
  </si>
  <si>
    <t xml:space="preserve">ตามความในพระราชบัญญัติเทศบาล  2496  แก้ไขเพิ่มเติม (ฉบับที่ 13) พ.ศ. 2552  ส่วนที่  5  มาตรา  65  </t>
  </si>
  <si>
    <t>จึงตราเทศบัญญัติขึ้นไว้โดยความเห็นชอบของสภาเทศบาลตำบลเหมืองใหม่  และโดยอนุมัติของผู้ว่าราชการ</t>
  </si>
  <si>
    <t>จังหวัดสมุทรสงคราม</t>
  </si>
  <si>
    <t xml:space="preserve">          ข้อ  4  งบประมาณรายจ่ายทั่วไป  จ่ายจากรายได้จัดเก็บเอง  หมวดภาษีอากรจัดสรร  และหมวดเงิน</t>
  </si>
  <si>
    <t>ดังนี้</t>
  </si>
  <si>
    <t>งบบุคลากร  (หมวดเงินเดือน  ค่าจ้างประจำ  และค่าจ้างชั่วคราว)</t>
  </si>
  <si>
    <t>งบดำเนินงาน  (หมวดค่าตอบแทน  ใช้สอยและวัสดุ  และหมวดค่าสาธารณูปโภค)</t>
  </si>
  <si>
    <t>งบลงทุน  (หมวดค่าครุภัณฑ์  ที่ดินและสิ่งก่อสร้าง)</t>
  </si>
  <si>
    <t>งบรายจ่ายอื่น  (หมวดรายจ่ายอื่น)</t>
  </si>
  <si>
    <t>งบเงินอุดหนุน  (หมวดเงินอุดหนุน)</t>
  </si>
  <si>
    <t>รวมรายจ่าย</t>
  </si>
  <si>
    <t xml:space="preserve">          ข้อ  6  ให้นายกเทศมนตรีตำบลเหมืองใหม่  ปฏิบัติการเบิกจ่ายเงินงบประมาณที่ได้รับอนุมัติให้เป็นไป</t>
  </si>
  <si>
    <t>ตามระเบียบการเบิกจ่ายเงินของเทศบาลตำบลเหมืองใหม่</t>
  </si>
  <si>
    <t xml:space="preserve">          ข้อ  7  ให้นายกเทศมนตรีตำบลเหมืองใหม่  มีหน้าที่รักษาการให้เป็นไปตามบัญญัตินี้</t>
  </si>
  <si>
    <t>งบประมาณรายจ่าย  ประจำปีงบประมาณ  พ.ศ. 2558</t>
  </si>
  <si>
    <t xml:space="preserve">          ข้อ  1  เทศบัญญัติ  นี้เรียกว่า  เทศบัญญัติงบประมาณรายจ่าย  ประจำปีงบประมาณ  พ.ศ. 2558</t>
  </si>
  <si>
    <t xml:space="preserve">          ข้อ  2  เทศบัญญัติ  นี้ให้ใช้บังคับตั้งแต่วันที่  1  ตุลาคม  2557  เป็นต้นไป</t>
  </si>
  <si>
    <t xml:space="preserve">          ข้อ  3  งบประมาณรายจ่าย  ประจำปีงบประมาณ  พ.ศ. 2558  เป็นจำนวนรวม  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</si>
  <si>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</si>
  <si>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</si>
  <si>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</si>
  <si>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</si>
  <si>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หมวดภาษีจัดสรร</t>
  </si>
  <si>
    <t>หมวดเงินอุดหนุนทั่วไป</t>
  </si>
  <si>
    <t>หมวดภาษีอากร</t>
  </si>
  <si>
    <t>เงินประจำตำแหน่ง</t>
  </si>
  <si>
    <t>ตำบลเหมืองใหม่  อำเภออัมพวา  จังหวัดสมุทรสงคราม</t>
  </si>
  <si>
    <t xml:space="preserve">    -  เพื่อจ่ายเป็นค่าใช้จ่ายในการจัดแข่งขันกีฬานันทนาการ      </t>
  </si>
  <si>
    <t xml:space="preserve">ชุมชนรู้รักสามัคคี  สำหรับเป็นค่าจัดทำป้าย  ค่าถ้วยรางวัล  </t>
  </si>
  <si>
    <t xml:space="preserve">ค่ากรรมการผู้ตัดสิน  ค่าของรางวัล  ค่าอาหาร  ค่าเครื่องดื่ม  </t>
  </si>
  <si>
    <t xml:space="preserve">ค่าวัสดุอุปกรณ์สำหรับการแข่งขันกีฬา ฯลฯ (ตามแผนพัฒนาสามปี  </t>
  </si>
  <si>
    <t>พ.ศ. 2558-2560  หน้า  70  โครงการที่  7)</t>
  </si>
  <si>
    <t xml:space="preserve">    -  เพื่อจ่ายเป็นค่าจัดทำโครงการปรับปรุงข้อมูลพื้นฐานเพื่อการ</t>
  </si>
  <si>
    <t>วางแผนพัฒนาท้องถิ่นของเทศบาลให้เป็นปัจจุบันอย่างน้อยปีละ</t>
  </si>
  <si>
    <t>1  ครั้ง  สำหรับจ่ายเป็นค่าใช้จ่ายในการดำเนินงาน ฯลฯ</t>
  </si>
  <si>
    <t xml:space="preserve">-  เพื่อจ่ายเป็นค่าใช้จ่ายเพื่อให้ได้มาซึ่งบริการ  เช่น  </t>
  </si>
  <si>
    <t>เทศบาล เช่น ค่าตอบแทนคณะกรรมการจัดซื้อจัดจ้าง  ตรวจ</t>
  </si>
  <si>
    <t>อสม. อช. รศทป., ค่าตอบแทนคณะกรรมการสอบสวน,  ค่าตอบแทน</t>
  </si>
  <si>
    <t xml:space="preserve">และลูกจ้างประจำ  ที่มีสิทธิเบิกได้ตามระเบียบของทางราชการ  </t>
  </si>
  <si>
    <t>หรือหนังสือสั่งการของกระทรวงมหาดไทย  หรือการประชุมระหว่าง</t>
  </si>
  <si>
    <t>ค่าใช้จ่ายที่เกี่ยวเนื่องกับการเลี้ยงรับรองรวมทั้งค่าบริการ  และ</t>
  </si>
  <si>
    <t>(ตามแผนพัฒนาสามปี พ.ศ. 2558-2560 หน้า 101 โครงการที่ 3)</t>
  </si>
  <si>
    <t>ใช้ในการอบรม ฯลฯ  (ตามแผนพัฒนาสามปี  พ.ศ. 2558-2560</t>
  </si>
  <si>
    <t>หน้า  108  โครงการที่  2)</t>
  </si>
  <si>
    <t>สำหรับเป็นค่าตอบแทนวิทยากร  ค่าอาหาร  ค่าอาหารว่าง</t>
  </si>
  <si>
    <t xml:space="preserve">อปพร.  อสม.  อช.  รศทป.  ฯลฯ  เป็นต้น  </t>
  </si>
  <si>
    <t xml:space="preserve">ลงวันที่  16  มีนาคม  2554  </t>
  </si>
  <si>
    <t>โครงการที่  1)</t>
  </si>
  <si>
    <t xml:space="preserve">ประชาคม ฯลฯ  (ตามแผนพัฒนาสามปี พ.ศ. 2558-2560  </t>
  </si>
  <si>
    <t>หน้า  107  โครงการที่  2)</t>
  </si>
  <si>
    <t xml:space="preserve"> -  เพื่อจ่ายเป็นค่าใช้จ่ายเพื่อให้ได้มาซึ่งบริการ  เช่น  ค่าใช้จ่ายใน</t>
  </si>
  <si>
    <t>การดำเนินคดี,  ค่าติดตั้งโทรศัพท์,  ค่าติดตั้งเครื่องรับ  สัญญาณ</t>
  </si>
  <si>
    <t>ต่าง ๆ ,  ค่ากำจัดสิ่งปฏิกูล,  ค่าโฆษณาและเผยแพร่,  ค่าปรับปรุง</t>
  </si>
  <si>
    <t>เวปไซต์, ค่าเย็บหนังสือหรือเข้าปกหนังสือ, ค่าซักฟอก,  ค่าระวาง</t>
  </si>
  <si>
    <t>บรรทุก,  ค่าเช่าทรัพย์สิน,  ค่าธรรมเนียมต่าง ๆ, ค่าบริการรับใช้,</t>
  </si>
  <si>
    <t>เป็นต้น</t>
  </si>
  <si>
    <t xml:space="preserve">ค่าถ่ายเอกสาร,  ค่าเบี้ยประกันภัย,  ค่าจ้างเหมาบริการต่าง ๆ </t>
  </si>
  <si>
    <t>(ตามแผนพัฒนาสามปี พ.ศ. 2558-2560 หน้า 111 โครงการที่ 2)</t>
  </si>
  <si>
    <t xml:space="preserve">และลูกจ้างประจำ ที่มีสิทธิเบิกได้ตามระเบียบของทางราชการ  </t>
  </si>
  <si>
    <t>การดำเนินคดี,  ค่าติดตั้งโทรศัพท์,  ค่าติดตั้งเครื่องรับสัญญาณ</t>
  </si>
  <si>
    <t>ใช้แล้วย่อมสิ้นเปลืองหมดไปแปรสภาพหรือไม่คงสภาพเดิม  หรือสิ่ง</t>
  </si>
  <si>
    <t xml:space="preserve">การฝึกอบรม ฯลฯ  (ตามแผนพัฒนาสามปี พ.ศ. 2558-2560  </t>
  </si>
  <si>
    <t>หน้า  94  โครงการที่  7)</t>
  </si>
  <si>
    <t xml:space="preserve">ฯลฯ (ตามแผนพัฒนาสามปี  พ.ศ. 2558-2560  หน้า  97 </t>
  </si>
  <si>
    <t>โครงการที่  10)</t>
  </si>
  <si>
    <t>(ตามแผนพัฒนาสามปี พ.ศ. 2558-2560 หน้า 96 โครงการที่ 9)</t>
  </si>
  <si>
    <t xml:space="preserve">เวปไซต์, ค่าเย็บหนังสือหรือเข้าปกหนังสือ, ค่าซักฟอก, ค่าระวาง </t>
  </si>
  <si>
    <t>ค่าถ่ายเอกสาร,  ค่าเบี้ยประกันภัย,  ค่าจ้างเหมาบริการต่าง ๆ</t>
  </si>
  <si>
    <t>ค่าอาหารว่างพร้อมเครื่องดื่ม ค่าเครื่องไฟ เครื่องขยายเสียง</t>
  </si>
  <si>
    <t xml:space="preserve"> 2558-2560  หน้า  67  โครงการที่  3)</t>
  </si>
  <si>
    <t>2558-2560  หน้า  69  โครงการที่  6)</t>
  </si>
  <si>
    <t>สำนักงานคณะกรรมการการศึกษาขั้นพื้นฐาน (สพฐ.)  และศูนย์</t>
  </si>
  <si>
    <t>และเด็กชั้นประถมศึกษาปีที่  1  ถึงชั้นประถมศึกษาปีที่  6  สังกัด</t>
  </si>
  <si>
    <t xml:space="preserve">เด็กก่อนเกณฑ์ในวัดอินทาราม คนละ 20 บาท จำนวน 280  วัน </t>
  </si>
  <si>
    <t>(ตามแผนพัฒนาสามปี พ.ศ. 2558-2560 หน้า 71 โครงการที่ 1)</t>
  </si>
  <si>
    <t>สำหรับใช้ในการอบรม ฯลฯ  (ตามแผนพัฒนาสามปี  พ.ศ. 2558</t>
  </si>
  <si>
    <t>-2560  หน้า  67  โครงการที่  4)</t>
  </si>
  <si>
    <t>พ.ศ. 2558-2560  หน้า  66  โครงการที่  2)</t>
  </si>
  <si>
    <t>พ.ศ. 2558-2560  หน้า  73  โครงการที่  3)</t>
  </si>
  <si>
    <t xml:space="preserve">    -  เพื่อจ่ายเป็นค่าใช้จ่ายตามโครงการคลองสวย  น้ำใส  เช่น</t>
  </si>
  <si>
    <t>พ.ศ. 2558-2560  หน้า  85  โครงการที่  2)</t>
  </si>
  <si>
    <t>พ.ศ. 2558-2560  หน้า  85  โครงการที่  3)</t>
  </si>
  <si>
    <t xml:space="preserve">-  เพื่อจ่ายเป็นค่าจัดซื้อวัสดุก่อสร้าง  เช่น  อิฐ  หิน  ปูน  ทราย  </t>
  </si>
  <si>
    <t>พ.ศ. 2558-2560 หน้า 74 โครงการที่ 5)</t>
  </si>
  <si>
    <t>การฝึกอบรม  ฯลฯ  (ตามแผนพัฒนาสามปี  พ.ศ. 2558-2560</t>
  </si>
  <si>
    <t>หน้า  74  โครงการที่  4)</t>
  </si>
  <si>
    <t>ให้กับโรงพยาบาลส่งเสริมสุขภาพตำบลเหมืองใหม่ในการจัดทำ</t>
  </si>
  <si>
    <t xml:space="preserve">ในเขตเทศบาลตำบลเหมืองใหม่  ประจำปีงบประมาณ  2558 </t>
  </si>
  <si>
    <t>ส่งเสริมสุขภาพตำบลเหมืองใหม่  ที่  สส  0332.7/205  ลงวันที่</t>
  </si>
  <si>
    <t>9  มิถุนายน  2557  (ตามแผนพัฒนาสามปี พ.ศ. 2558-2560</t>
  </si>
  <si>
    <t>หน้า  75  โครงการที่  1)</t>
  </si>
  <si>
    <t xml:space="preserve">ฯลฯ  (ตามแผนพัฒนาสามปี  พ.ศ. 2558-2560  หน้า  73  </t>
  </si>
  <si>
    <t>หน้า 59 โครงการที่ 3)</t>
  </si>
  <si>
    <t xml:space="preserve">ค่าเครื่องเสียง ฯลฯ  (ตามแผนพัฒนาสามปี  พ.ศ. 2558-2560 </t>
  </si>
  <si>
    <t>หน้า  76  โครงการที่  1)</t>
  </si>
  <si>
    <t>ค่าพาหนะ  ฯลฯ  (ตามแผนพัฒนาสามปี พ.ศ. 2558-2560</t>
  </si>
  <si>
    <t xml:space="preserve">ราชินีนาถ  (ตามแผนพัฒนาสามปี  พ.ศ. 2558-2560  หน้า  58  </t>
  </si>
  <si>
    <t>ฯลฯ  (ตามแผนพัฒนาสามปี  พ.ศ. 2558-2560  หน้า 80</t>
  </si>
  <si>
    <t>โครงการที่  6)</t>
  </si>
  <si>
    <t>พ.ศ. 2558-2560 หน้า 58 โครงการที่ 2)</t>
  </si>
  <si>
    <t>ฯลฯ  (ตามแผนพัฒนาสามปี  พ.ศ. 2558-2560  หน้า  82</t>
  </si>
  <si>
    <t>โครงการที่  9)</t>
  </si>
  <si>
    <t xml:space="preserve">    -  เพื่อจ่ายเป็นค่าจัดทำโครงการส่งเสริมการฝึกอาชีพให้กับ </t>
  </si>
  <si>
    <t>ฯลฯ  (ตามแผนพัฒนาสามปี  พ.ศ. 2558-2560  หน้า  59</t>
  </si>
  <si>
    <t>โครงการที่  3)</t>
  </si>
  <si>
    <t>ตามหนังสือกระทรวงมหาดไทย  ด่วนที่สุด  ที่  มท  0810.2/ว</t>
  </si>
  <si>
    <t>1596  ลงวันที่  10  เมษายน  2556  และหนังสือกระทรวง</t>
  </si>
  <si>
    <t>มหาดไทย  ด่วนที่สุด  ที่  มท  0810.2/ว 4413  ลงวันที่</t>
  </si>
  <si>
    <t>30  ตุลาคม  2556  (ตามแผนพัฒนาสามปี  พ.ศ. 2558-2560</t>
  </si>
  <si>
    <t>การแข่งขันกีฬา ฯลฯ  (ตามแผนพัฒนาสามปี  พ.ศ. 2558-2560</t>
  </si>
  <si>
    <t>หน้า  70  โครงการที่  7)</t>
  </si>
  <si>
    <t xml:space="preserve">มหรสพ ฯลฯ  (ตามแผนพัฒนาสามปี พ.ศ. 2558-2560  </t>
  </si>
  <si>
    <t>หน้า  99  โครงการที่  1  และหน้า  100  โครงการที่  2)</t>
  </si>
  <si>
    <t>กิจกรรม ฯลฯ  (ตามแผนพัฒนาสามปี พ.ศ. 2558-2560 หน้า 103</t>
  </si>
  <si>
    <t>เทศบาลตำบลเหมืองใหม่ (ตามแผนพัฒนาสามปี พ.ศ. 2558-2560</t>
  </si>
  <si>
    <t>หน้า  87  โครงการที่  2)</t>
  </si>
  <si>
    <t>รวมไม่น้อยกว่า  200.00  ตารางเมตร  ตามแบบแปลนของ</t>
  </si>
  <si>
    <t>หน้า  43  โครงการที่  5)</t>
  </si>
  <si>
    <t xml:space="preserve"> สามปี  พ.ศ. 2558-2560  หน้า  57  โครงการที่  62)</t>
  </si>
  <si>
    <t>สามปี  พ.ศ. 2558-2560  หน้า  49  โครงการที่  31)</t>
  </si>
  <si>
    <t>หน้า  48  โครงการที่  30)</t>
  </si>
  <si>
    <t>สามปี  พ.ศ. 2558-2560  หน้า  49  โครงการที่  32)</t>
  </si>
  <si>
    <t>สามปี  พ.ศ. 2558-2560  หน้า  49  โครงการที่  33)</t>
  </si>
  <si>
    <t>สามปี  พ.ศ. 2558-2560  หน้า  49  โครงการที่  34)</t>
  </si>
  <si>
    <t>ประกันสังคม  พ.ศ. 2533  ในอัตราร้อยละ  5 ของค่าตอบแทน</t>
  </si>
  <si>
    <t xml:space="preserve">ค่าจ้างประจำปี  จำนวน  2  อัตรา  </t>
  </si>
  <si>
    <t xml:space="preserve"> -  เพื่อจ่ายเป็นค่าใช้จ่ายเพื่อให้ได้มาซึ่งบริการ  เช่น  ค่าสำรวจ</t>
  </si>
  <si>
    <t>ธรณีฟิสิกส์  ค่าเจาะบ่อบาดาล  ค่าเป่าบ่อ  ค่าล้างบ่อ  ค่าย้าย</t>
  </si>
  <si>
    <t>ท่อเมนประปา  ค่าย้ายมาตรวัดน้ำประปา ค่าติดตั้งประตูน้ำ</t>
  </si>
  <si>
    <t>ค่าติดตั้งออโตเมติกเครื่องสูบน้ำ  ค่าเปลี่ยนทรายกรองน้ำและอื่นๆ</t>
  </si>
  <si>
    <t>ค่าใช้จ่ายในการดำเนินคดี,  ค่าติดตั้งโทรศัพท์,  ค่าติดตั้งเครื่องรับ</t>
  </si>
  <si>
    <t>ค่าปรับปรุงเวปไซต์, ค่าเย็บหนังสือหรือเข้าปกหนังสือ, ค่าซักฟอก,</t>
  </si>
  <si>
    <t>ค่าระวางบรรทุก,  ค่าเช่าทรัพย์สิน,  ค่าธรรมเนียมต่าง ๆ ค่าบริการ</t>
  </si>
  <si>
    <t>รับใช้,  ค่าถ่ายเอกสาร,  ค่าเบี้ยประกันภัย,  ค่าจ้างเหมาบริการ</t>
  </si>
  <si>
    <t xml:space="preserve">ต่าง ๆ  เป็นต้น  </t>
  </si>
  <si>
    <t xml:space="preserve">      (4) ส่งน้ำได้สูงไม่ต่ำกว่า 13.5  เมตร หรือประมาณ 45 ฟุต</t>
  </si>
  <si>
    <t>2558-2560  หน้า  112  โครงการที่  โครงการที่  3)</t>
  </si>
  <si>
    <t>สามปี  พ.ศ. 2558-2560  หน้า  112  โครงการที่  3)</t>
  </si>
  <si>
    <t xml:space="preserve">    -  เพื่อจ่ายเป็นค่าจัดหาเครื่องคอมพิวเตอร์โน๊ตบุ้ค  สำหรับงาน </t>
  </si>
  <si>
    <t>ประมวลผล  จำนวน  1  เครื่อง  ตามคุณลักษณะดังนี้</t>
  </si>
  <si>
    <t>จำนวน  1  หน่วย</t>
  </si>
  <si>
    <t xml:space="preserve">(4 core)  ที่มีความเร็วสัญญาณนาฬิกาไม่น้อยกว่า 2.2 GHz </t>
  </si>
  <si>
    <t xml:space="preserve">       (2) มีหน่วยความจำหลัก (RAM) ชนิด DDR3 หรือดีกว่า </t>
  </si>
  <si>
    <t>750 GB  จำนวน 1 หน่วย</t>
  </si>
  <si>
    <t xml:space="preserve">       (3) มีหน่วยจัดเก็บข้อมูล (Hard Disk) ขนาดความจุไม่น้อยกว่า</t>
  </si>
  <si>
    <t xml:space="preserve">       (4) มีจอภาพชนิด  WXGA  หรือดีกว่า  มีขนาดไม่น้อยกว่า</t>
  </si>
  <si>
    <t>12  นิ้ว</t>
  </si>
  <si>
    <t xml:space="preserve">       (7) สามารถใช้งานได้ไม่น้อยกว่า  Wi-Fi  (802.11b/g/n)</t>
  </si>
  <si>
    <t>และ  Bluetooth</t>
  </si>
  <si>
    <t>สมุทรสงครามตามโครงการอุดหนุนเพื่อสนับสนุนกิจกรรมของ</t>
  </si>
  <si>
    <t>เหล่ากาชาดจังหวัดสมุทรสงคราม ตามหนังสือจังหวัดสมุทรสงคราม</t>
  </si>
  <si>
    <t xml:space="preserve">ที่  สส  0023.1/ว 7003  ลงวันที่  1  กรกฎาคม  2557  </t>
  </si>
  <si>
    <t xml:space="preserve">     (1)  โรงเรียนวัดแก้วเจริญ (เฟื้อบำรุง)  จำนวน  72  คน  </t>
  </si>
  <si>
    <t xml:space="preserve">     (2)  โรงเรียนวัดเสด็จ  (สุทธิวิทยานุสรณ์)  จำนวน  58  คน  </t>
  </si>
  <si>
    <t>หน้า  79  โครงการที่  5)</t>
  </si>
  <si>
    <t>รายงานรายละเอียดประมาณการรายจ่ายงบประมาณรายจ่ายทั่วไป</t>
  </si>
  <si>
    <t>เทศบาลตำบลเหมืองใหม่</t>
  </si>
  <si>
    <t>อำเภออัมพวา  จังหวัดสมุทรสงคราม</t>
  </si>
  <si>
    <t xml:space="preserve">-  เพื่อจ่ายเป็นเงินเดือนของผู้บริหาร  ได้แก่  นายกเทศมนตรี  </t>
  </si>
  <si>
    <t xml:space="preserve">จำนวน  1  คน  รองนายกเทศมนตรี  จำนวน  2  คน  </t>
  </si>
  <si>
    <t xml:space="preserve">จำนวน  12  เดือน  </t>
  </si>
  <si>
    <t>รวม</t>
  </si>
  <si>
    <t>บาท</t>
  </si>
  <si>
    <t>จำนวน</t>
  </si>
  <si>
    <t>งบบุคลากร</t>
  </si>
  <si>
    <t>เงินเดือน  (ฝ่ายการเมือง)</t>
  </si>
  <si>
    <t>จำนวน  12  เดือน</t>
  </si>
  <si>
    <t>จำนวน 1 คน  รองนายกเทศมนตรี  จำนวน 2 คน</t>
  </si>
  <si>
    <t xml:space="preserve"> </t>
  </si>
  <si>
    <t xml:space="preserve">จำนวน  2  คน </t>
  </si>
  <si>
    <t>นายกเทศมนตรี จำนวน 1 คน  รองนายกเทศมนตรี จำนวน 2 คน</t>
  </si>
  <si>
    <t>เงินเดือน (ฝ่ายประจำ)</t>
  </si>
  <si>
    <t xml:space="preserve">เงินเดือนประจำปี  จำนวน  6  อัตรา </t>
  </si>
  <si>
    <t>เงินค่าตอบแทนพิเศษกรณีพนักงานเทศบาลที่มีขั้นเงินเดือนถึงขั้นสูง</t>
  </si>
  <si>
    <t xml:space="preserve">เงินเพิ่มค่าครองชีพชั่วคราว, เงินเพิ่มตามคุณวุฒิที่  กพ. รับรอง,  </t>
  </si>
  <si>
    <t xml:space="preserve">การสู้รบ (พ.ส.ร.) เป็นต้น </t>
  </si>
  <si>
    <t>หรือใกล้ถึงขั้นสูงของอันดับหรือตำแหน่ง, เงินเพิ่มพิเศษสำหรับ</t>
  </si>
  <si>
    <t xml:space="preserve">จ้างทั่วไป  จำนวน  3  อัตรา  </t>
  </si>
  <si>
    <t xml:space="preserve">พนักงานจ้างทั่วไป  เช่น  เงินเพิ่มค่าครองชีพชั่วคราว  </t>
  </si>
  <si>
    <t>งบดำเนินงาน</t>
  </si>
  <si>
    <t xml:space="preserve">ค่าตอบแทน </t>
  </si>
  <si>
    <t xml:space="preserve">การจ้างและควบคุมงานก่อสร้าง,  ค่าตอบแทนการสั่งใช้ อปพร.  </t>
  </si>
  <si>
    <t>ผู้แทนชุมชนที่ได้รับการแต่งตั้งจากเทศบาลให้ร่วมเป็นคณะกรรมการ</t>
  </si>
  <si>
    <t xml:space="preserve">จัดซื้อจัดจ้าง, เงินสมนาคุณวิทยากรในการฝึกอบรม,  เงินรางวัล </t>
  </si>
  <si>
    <t xml:space="preserve">กรรมการสภาท้องถิ่น  กรรมการจัดทำแผนพัฒนาเทศบาล  ฯลฯ </t>
  </si>
  <si>
    <t>ซึ่งมีสิทธิได้รับตามระเบียบของทางราชการ</t>
  </si>
  <si>
    <t xml:space="preserve">ได้รับตามระเบียบของทางราชการ  </t>
  </si>
  <si>
    <t>ค่าใช้สอย</t>
  </si>
  <si>
    <t xml:space="preserve">สัญญาณต่าง ๆ ,  ค่ากำจัดสิ่งปฏิกูล,  ค่าโฆษณาและเผยแพร่,  </t>
  </si>
  <si>
    <t xml:space="preserve">ค่าปรับปรุงเวปไซต์, ค่าเย็บหนังสือหรือเข้าปกหนังสือ, ค่าซักฟอก,  </t>
  </si>
  <si>
    <t xml:space="preserve">ค่าระวางบรรทุก,  ค่าเช่าทรัพย์สิน,  ค่าธรรมเนียมต่าง ๆ, </t>
  </si>
  <si>
    <t xml:space="preserve">ค่าบริการรับใช้,  ค่าถ่ายเอกสาร,  ค่าเบี้ยประกันภัย,  </t>
  </si>
  <si>
    <t xml:space="preserve">ค่าใช้จ่ายในการดำเนินคดี,  ค่าติดตั้งโทรศัพท์,  ค่าติดตั้งเครื่องรับ  </t>
  </si>
  <si>
    <t>ค่าจ้างเหมาบริการต่าง ๆ เป็นต้น</t>
  </si>
  <si>
    <t>ค่าอาหาร อาหารว่างพร้อมเครื่องดื่ม ค่าของขวัญ ค่าพิมพ์เอกสาร</t>
  </si>
  <si>
    <t>ค่าใช้จ่ายอื่นที่จำเป็นต้องจ่ายที่เกี่ยวกับการรับรอง การต้อนรับ</t>
  </si>
  <si>
    <t xml:space="preserve">บุคคล  กลุ่มบุคคลหรือคณะบุคคลที่มานิเทศงาน  ตรวจงาน  </t>
  </si>
  <si>
    <t xml:space="preserve">1.  ค่ารับรอง  จำนวน  50,000  บาท  เพื่อจ่ายเป็น </t>
  </si>
  <si>
    <t xml:space="preserve">หรือเยี่ยมชมหรือทัศนศึกษาดูงาน  </t>
  </si>
  <si>
    <t xml:space="preserve">         2.  ค่าเลี้ยงรับรอง  จำนวน  30,000  บาท  เพื่อจ่ายเป็น</t>
  </si>
  <si>
    <t>คณะอนุกรรมการที่ได้รับแต่งตั้งตามกฎหมายหรือตามระเบียบ</t>
  </si>
  <si>
    <t>องค์กรปกครองส่วนท้องถิ่นกับองค์กรปกครองส่วนท้องถิ่น</t>
  </si>
  <si>
    <t>ค่าเลี้ยงรับรองในการประชุมสภาท้องถิ่น  คณะกรรมการหรือ</t>
  </si>
  <si>
    <t xml:space="preserve">ซึ่งอยู่ในดุลยพินิจของผู้บริหารท้องถิ่น  </t>
  </si>
  <si>
    <t>พระชนมพรรษา  วันปิยมหาราช  วันจักรี  วันเทศบาล  วันอาสา</t>
  </si>
  <si>
    <t>สมัครป้องกันภัยฝ่ายพลเรือน  เป็นต้น  สำหรับเป็นค่าตกแต่ง</t>
  </si>
  <si>
    <t>สถานที่  ค่าอาหาร อาหารว่างและเครื่องดื่ม  ค่าเช่าเต็นท์</t>
  </si>
  <si>
    <t xml:space="preserve">ค่าเครื่องไฟเครื่องขยายเสียง  ค่าพาหนะ  ค่าเช่ามหรสพ ฯลฯ  </t>
  </si>
  <si>
    <t xml:space="preserve">         3.  ค่าใช้จ่ายในพิธีทางศาสนา/รัฐพิธี  จำนวน  100,000  </t>
  </si>
  <si>
    <t xml:space="preserve">บาท  เพื่อจ่ายเป็นค่าจัดงานเนื่องในวันสำคัญต่างๆ เช่น วันเฉลิม  </t>
  </si>
  <si>
    <t>เหมืองใหม่ ตามที่คณะกรรมการการเลือกตั้งกำหนด (กรณีครบวาระ</t>
  </si>
  <si>
    <t>ยุบสภา  กรณีแทนตำแหน่งที่ว่าง  และกรณีคณะกรรมการการ</t>
  </si>
  <si>
    <t>เลือกตั้งสั่งให้เลือกตั้งใหม่)  รวมทั้งค่าใช้จ่ายในการประชาสัมพันธ์</t>
  </si>
  <si>
    <t>การรณรงค์หรือการให้ข้อมูลข่าวสารแก่ประชาชนให้ทราบถึงสิทธิ</t>
  </si>
  <si>
    <t>และหน้าที่และการมีส่วนร่วมทางการเมือง  ตามหนังสือกระทรวง</t>
  </si>
  <si>
    <t>มหาดไทย  ด่วน  ที่  มท  0809.4/ว 1932  ลงวันที่</t>
  </si>
  <si>
    <t xml:space="preserve">    -  เพื่อจ่ายเป็นค่าใช้จ่ายในการเลือกตั้งของเทศบาลตำบล  </t>
  </si>
  <si>
    <t xml:space="preserve">16  มิถุนายน  2553  และค่าใช้จ่ายที่เกี่ยวข้อง  </t>
  </si>
  <si>
    <t xml:space="preserve">อบรมราชการใสสะอาด  สำหรับเป็นค่าตอบแทนวิทยากร  </t>
  </si>
  <si>
    <t>ค่าอาหาร  ค่าอาหารว่างและเครื่องดื่ม  ค่าวัสดุอุปกรณ์  สำหรับ</t>
  </si>
  <si>
    <t xml:space="preserve">     -  เพื่อจ่ายเป็นค่าใช้จ่ายในการจัดโครงการส่งเสริมและฝึก  </t>
  </si>
  <si>
    <t>ของชาติโดยเฉพาะสถาบันพระมหากษัตริย์ ซึ่งเป็นสถาบันของชาติ</t>
  </si>
  <si>
    <t>อันเป็นศูนย์รวมแห่งความเป็นชาติและความสามัคคีของคนในชาติ</t>
  </si>
  <si>
    <t xml:space="preserve">และเครื่องดื่ม  ค่าวัสดุอุปกรณ์สำหรับใช้ในการอบรม  ฯลฯ  </t>
  </si>
  <si>
    <t xml:space="preserve">     -  เพื่อจ่ายเป็นค่าจัดทำโครงการในการปกป้องสถาบันสำคัญ  </t>
  </si>
  <si>
    <t>ค่าเบี้ยเลี้ยง  ค่าพาหนะ  ค่าที่พักและค่าใช้จ่ายอื่น ๆ  ในการ</t>
  </si>
  <si>
    <t xml:space="preserve">เดินทางไปราชการหรือไปอบรมสัมมนาของพนักงานเทศบาล  </t>
  </si>
  <si>
    <t>ลูกจ้างประจำ  พนักงานจ้าง  คณะผู้บริหาร  สมาชิกสภาเทศบาล</t>
  </si>
  <si>
    <t xml:space="preserve">     -  เพื่อจ่ายเป็นค่าใช้จ่ายในการเดินทางไปราชการ  สำหรับ </t>
  </si>
  <si>
    <t xml:space="preserve">     -  เพื่อจ่ายเป็นค่าใช้จ่ายในงานรัฐพิธีและงานพิธีการต่าง ๆ </t>
  </si>
  <si>
    <t>ได้แก่  ค่าพวงมาลัย  ช่อดอกไม้  กระเช้าดอกไม้  พวงหรีดและ</t>
  </si>
  <si>
    <t xml:space="preserve">พวงมาลาในวันสำคัญต่าง ๆ ฯลฯ  เป็นต้น </t>
  </si>
  <si>
    <t xml:space="preserve">กรณีรถขององค์กรปกครองส่วนท้องถิ่นก่อให้เกิดความเสียหาย  </t>
  </si>
  <si>
    <t xml:space="preserve">     -  เพื่อจ่ายเป็นค่าชดใช้ความเสียหาย  หรือค่าสินไหมทดแทน </t>
  </si>
  <si>
    <t>ตั้งจ่ายไว้ตามหนังสือกระทรวงมหาดไทย ที่ มท 0808.4/ว 1033</t>
  </si>
  <si>
    <t xml:space="preserve">ใช้งานได้ตามปกติ  วงเงินครั้งหนึ่งไม่เกิน  5,000  บาท  </t>
  </si>
  <si>
    <t>ค่าวัสดุ</t>
  </si>
  <si>
    <t xml:space="preserve">สำนักงาน  เช่น  กระดาษ  หมึก  ดินสอ  ปากกา  ไม้บรรทัด </t>
  </si>
  <si>
    <t>ยางลบ  กาว  แฟ้ม  โต๊ะ  เก้าอี้  ฯลฯ  ซึ่งโดยสภาพเมื่อใช้แล้ว</t>
  </si>
  <si>
    <t>ย่อมสิ้นเปลืองหมดไปแปรสภาพหรือไม่คงสภาพเดิม หรือสิ่งของที่มี</t>
  </si>
  <si>
    <t xml:space="preserve">ลักษณะคงทนถาวรและมีราคาต่อหน่วยหรือต่อชุดไม่เกิน  5,000  </t>
  </si>
  <si>
    <t xml:space="preserve">บาท  รวมถึงค่าใช้จ่ายที่ต้องชำระพร้อมกัน  เช่น  ค่าขนส่ง  </t>
  </si>
  <si>
    <t xml:space="preserve">ค่าภาษี  ค่าติดตั้ง  เป็นต้น  </t>
  </si>
  <si>
    <t xml:space="preserve">ปลั๊กไฟฟ้า  โคมไฟฟ้า  ฟิวส์  เทปพันสายไฟฟ้า  สายไฟฟ้า  ฯลฯ  </t>
  </si>
  <si>
    <t>ซึ่งโดยสภาพเมื่อใช้แล้วย่อมสิ้นเปลืองหมดไปแปรสภาพหรือ</t>
  </si>
  <si>
    <t xml:space="preserve">ไม่คงสภาพเดิม  หรือสิ่งของที่มีลักษณะคงทนถาวรและมีราคาต่อ  </t>
  </si>
  <si>
    <t>หน่วยหรือต่อชุดไม่เกิน 5,000 บาท  รวมถึงค่าใช้จ่ายที่ต้องชำระ</t>
  </si>
  <si>
    <t xml:space="preserve">พร้อมกัน  เช่น  ค่าขนส่ง  ค่าภาษี  ค่าติดตั้ง  เป็นต้น  </t>
  </si>
  <si>
    <t xml:space="preserve">แปรง  เข่ง  ผ้าปู  โต๊ะ  ถ้วยชาม  แก้วน้ำ  จานรอง  กระจกเงา  </t>
  </si>
  <si>
    <t>น้ำดื่ม  ฯลฯ  ซึ่งโดยสภาพเมื่อใช้แล้วย่อมสิ้นเปลืองหมดไป</t>
  </si>
  <si>
    <t>แปรสภาพหรือไม่คงสภาพเดิม  หรือสิ่งของที่มีลักษณะคงทนถาวร</t>
  </si>
  <si>
    <t>และมีราคาต่อหน่วยหรือต่อชุดไม่เกิน  5,000  บาท  รวมถึงค่า</t>
  </si>
  <si>
    <t xml:space="preserve">ใช้จ่ายที่ต้องชำระพร้อมกัน เช่น ค่าขนส่ง ค่าภาษี ค่าติดตั้ง เป็นต้น  </t>
  </si>
  <si>
    <t>ปูนซีเมนต์  จอบ  เสียม  ขวาน  เลื่อย  ไม้  สี  ตะปู  เหล็กเส้น</t>
  </si>
  <si>
    <t xml:space="preserve">ยางมะตอย  และวัสดุอื่นที่เกี่ยวข้อง </t>
  </si>
  <si>
    <t>หม้อน้ำรถยนต์  เบาะรถยนต์  ฯลฯ  ซึ่งโดยสภาพเมื่อใช้แล้ว</t>
  </si>
  <si>
    <t>ย่อมสิ้นเปลืองหมดไปแปรสภาพหรือไม่คงสภาพเดิม  หรือสิ่งของ</t>
  </si>
  <si>
    <t xml:space="preserve">ที่มีลักษณะคงทนถาวร  และมีราคาต่อหน่วยหรือต่อชุดไม่เกิน  </t>
  </si>
  <si>
    <t xml:space="preserve">5,000 บาท รวมถึงค่าใช้จ่ายที่ต้องชำระพร้อมกัน เช่น  ค่าขนส่ง  </t>
  </si>
  <si>
    <t xml:space="preserve">น้ำมันก๊าด  น้ำมันเบนซิน  น้ำมันเตา  น้ำมันเครื่อง  </t>
  </si>
  <si>
    <t xml:space="preserve">น้ำมันจารบี  ฯลฯ  เป็นต้น  </t>
  </si>
  <si>
    <t>สี กระดาษเขียน  โปสเตอร์  ฟิล์ม  ฟิล์มสไลด์  แถบบันทึกเสียง</t>
  </si>
  <si>
    <t xml:space="preserve">หรือภาพ  รูปสีหรือขาวดำที่ได้จากการล้าง  อัด  ขยาย  ฯลฯ  </t>
  </si>
  <si>
    <t>ไม่คงสภาพเดิม  หรือสิ่งของที่มีลักษณะคงทนถาวร  และมีราคา</t>
  </si>
  <si>
    <t>ต่อหน่วยหรือต่อชุดไม่เกิน  5,000  บาท  รวมถึงค่าใช้จ่ายที่ต้อง</t>
  </si>
  <si>
    <t xml:space="preserve"> ชำระพร้อมกัน  เช่น  ค่าขนส่ง  ค่าภาษี  ค่าติดตั้ง  เป็นต้น  </t>
  </si>
  <si>
    <t xml:space="preserve">ข้อมูล  ตลับผงหมึกสำหรับเครื่องพิมพ์  เมนบอร์ด  เมมโมรี่  </t>
  </si>
  <si>
    <t>ปริ้นเตอร์  จอมอนิเตอร์  อุปกรณ์ที่เกี่ยวเนื่องกับเครื่องคอมพิวเตอร์</t>
  </si>
  <si>
    <t>ฯลฯ  ซึ่งโดยสภาพเมื่อใช้แล้วย่อมสิ้นเปลืองหมดไปแปรสภาพหรือ</t>
  </si>
  <si>
    <t xml:space="preserve">ชำระพร้อมกัน  เช่น  ค่าขนส่ง  ค่าภาษี  ค่าติดตั้ง  เป็นต้น  </t>
  </si>
  <si>
    <t>ค่าสาธารณูปโภค</t>
  </si>
  <si>
    <t>ดูแลของเทศบาลตำบลเหมืองใหม่  รวมถึงค่าใช้จ่ายที่ต้องชำระ</t>
  </si>
  <si>
    <t xml:space="preserve">พร้อมกัน  เช่น  ค่าบริการ  ค่าภาษี  เป็นต้น  </t>
  </si>
  <si>
    <t xml:space="preserve">โทรศัพท์  ค่าบำรุงรักษาสาย  ค่าภาษี  เป็นต้น  </t>
  </si>
  <si>
    <t>ค่าใช้จ่ายที่ต้องชำระพร้อมกัน เช่น ค่าเช่าเครื่อง ค่าเช่าหมายเลข</t>
  </si>
  <si>
    <t>โทรเลข  ค่าไปรษณีย์  ค่าธนาณัติ  ค่าดวงตราไปรษณีย์อากร</t>
  </si>
  <si>
    <t xml:space="preserve">ค่าเช่าตู้ไปรษณีย์  เป็นต้น  </t>
  </si>
  <si>
    <t>รวมถึงอินเทอร์เน็ตการ์ดและค่าสื่อสารอื่น ๆ เช่น  ค่าเคเบิ้ลทีวี</t>
  </si>
  <si>
    <t>ค่าเช่าช่องสัญญาณดาวเทียม  เป็นต้น  และให้หมายความรวมถึง</t>
  </si>
  <si>
    <t>ค่าใช้จ่ายเพื่อให้ได้ใช้บริการดังกล่าวและค่าใช้จ่ายที่เกิดขึ้น</t>
  </si>
  <si>
    <t>เกี่ยวกับการใช้บริการ</t>
  </si>
  <si>
    <t>ค่าสื่อสารผ่านดาวเทียม ค่าใช้จ่ายเกี่ยวกับการใช้ระบบอินเทอร์เน็ต</t>
  </si>
  <si>
    <t>งบลงทุน</t>
  </si>
  <si>
    <t>ค่าครุภัณฑ์</t>
  </si>
  <si>
    <t xml:space="preserve">สามารถใช้งานได้ตามปกติที่มีวงเงินเกินกว่า  5,000  บาท  </t>
  </si>
  <si>
    <t>-  เพื่อจ่ายเป็นค่าบำรุงรักษาและปรับปรุงครุภัณฑ์  เพื่อให้</t>
  </si>
  <si>
    <t>งบเงินอุดหนุน</t>
  </si>
  <si>
    <t>เงินอุดหนุน</t>
  </si>
  <si>
    <t>30,000  บาท  เพื่ออุดหนุนสำนักงานเหล่ากาชาดจังหวัด</t>
  </si>
  <si>
    <t xml:space="preserve">-  เพื่อจ่ายเป็นเงินค่าตอบแทนประจำตำแหน่งของผู้บริหาร  ได้แก่      </t>
  </si>
  <si>
    <t xml:space="preserve">-  เพื่อจ่ายเป็นเงินค่าตอบแทนพิเศษของผู้บริหาร  นายกเทศมนตรี      </t>
  </si>
  <si>
    <t xml:space="preserve">-  เพื่อจ่ายเป็นค่าตอบแทนให้แก่  เลขานุการนายกเทศมนตรี  </t>
  </si>
  <si>
    <t>-  เพื่อจ่ายเป็นเงินค่าตอบแทน  ให้แก่บุคคลดังต่อไปนี้</t>
  </si>
  <si>
    <t xml:space="preserve">   1.  ค่าตอบแทนประธานสภาเทศบาลตำบล  จำนวน  1  คน</t>
  </si>
  <si>
    <t xml:space="preserve">   2.  ค่าตอบแทนรองประธานสภาเทศบาลตำบล จำนวน 1 คน</t>
  </si>
  <si>
    <t xml:space="preserve">   3.  ค่าตอบแทนสมาชิกสภาเทศบาลตำบล  จำนวน  10  คน</t>
  </si>
  <si>
    <t xml:space="preserve">-  เพื่อจ่ายเป็นเงินเดือนพนักงานเทศบาล และจ่ายเป็นเงินปรับปรุง </t>
  </si>
  <si>
    <t xml:space="preserve">-  เพื่อจ่ายเป็นเงินเพิ่มต่าง ๆ ของพนักงานเทศบาล  เช่น  </t>
  </si>
  <si>
    <t>-  เพื่อจ่ายเป็นค่าจ้างลูกจ้างประจำ และจ่ายเป็นเงินปรับปรุง</t>
  </si>
  <si>
    <t xml:space="preserve">ค่าจ้างประจำปี  จำนวน  1  อัตรา  </t>
  </si>
  <si>
    <t>-  เพื่อจ่ายเป็นเงินค่าจ้างพนักงานจ้างตามภารกิจและพนักงาน</t>
  </si>
  <si>
    <t>-  เพื่อจ่ายเป็นเงินเพิ่มต่าง ๆ ของพนักงานจ้างตามภารกิจและ</t>
  </si>
  <si>
    <t xml:space="preserve">และเงินประโยชน์ตอบแทนอื่นเป็นกรณีพิเศษฯ  ฯลฯ  </t>
  </si>
  <si>
    <t xml:space="preserve">-  เพื่อจ่ายเป็นเงินค่าเบี้ยเลี้ยงการประชุม  ให้กับกรรมการชุมชน     </t>
  </si>
  <si>
    <t>-  เพื่อจ่ายเป็นเงินค่าเช่าบ้านให้กับพนักงานเทศบาลที่มีสิทธิ์</t>
  </si>
  <si>
    <t>-  เพื่อจ่ายเป็นเงินช่วยเหลือการศึกษาบุตรให้กับพนักงานเทศบาล</t>
  </si>
  <si>
    <t>-  เพื่อจ่ายเป็นค่าซ่อมแซมและบำรุงรักษาทรัพย์สินเพื่อให้สามารถ</t>
  </si>
  <si>
    <t xml:space="preserve">-  เพื่อจ่ายเป็นค่าจัดหาวัสดุสำนักงานต่าง ๆ ที่จำเป็นต้องใช้ใน </t>
  </si>
  <si>
    <t xml:space="preserve">-  เพื่อจ่ายเป็นค่าจัดหาวัสดุไฟฟ้าและวิทยุ  เช่น  หลอดไฟฟ้า  </t>
  </si>
  <si>
    <t xml:space="preserve">-  เพื่อจ่ายเป็นค่าจัดหาวัสดุงานบ้านงานครัว  เช่น  ไม้กวาด    </t>
  </si>
  <si>
    <t>ยางนอก ยางใน สายไมล์ เพลา หัวเทียน กระจกมองข้างรถยนต์</t>
  </si>
  <si>
    <t xml:space="preserve">-  เพื่อจ่ายเป็นค่าจัดหาวัสดุยานพาหนะและขนส่ง เช่น แบตเตอรี่   </t>
  </si>
  <si>
    <t xml:space="preserve">-  เพื่อจ่ายเป็นค่าจัดหาวัสดุเชื้อเพลิงและหล่อลื่น  เช่น  น้ำมันดีเซล  </t>
  </si>
  <si>
    <t xml:space="preserve">-  เพื่อจ่ายเป็นค่าจัดซื้อวัสดุโฆษณาและเผยแพร่  เช่น  พู่กัน </t>
  </si>
  <si>
    <t xml:space="preserve">-  เพื่อจ่ายเป็นค่าจัดซื้อวัสดุคอมพิวเตอร์  เช่น  แผ่นจานบันทึก  </t>
  </si>
  <si>
    <t>-  เพื่อจ่ายเป็นค่าไฟฟ้าของสำนักงาน  และสถานที่อยู่ในความ</t>
  </si>
  <si>
    <t>-  เพื่อจ่ายเป็นค่าโทรศัพท์ที่ใช้ในการติดต่อราชการ  รวมถึง</t>
  </si>
  <si>
    <t xml:space="preserve">-  เพื่อจ่ายเป็นค่าไปรษณีย์โทรเลข  เช่น  ค่าฝากส่งไปรษณีย์    </t>
  </si>
  <si>
    <t>งานบริหารทั่วไปเกี่ยวกับการศึกษา</t>
  </si>
  <si>
    <t>งานบริหารทั่วไปเกี่ยวกับสาธารณสุข</t>
  </si>
  <si>
    <t>งานบริหารทั่วไปเกี่ยวกับเคหะและชุมชน</t>
  </si>
  <si>
    <t>(ตามแผนพัฒนาสามปี พ.ศ. 2558-2560 หน้า 111 โครงการที่ 1)</t>
  </si>
  <si>
    <t>สามปี  พ.ศ. 2558-2560  หน้า  111  โครงการที่  1)</t>
  </si>
  <si>
    <t>เพื่ออุดหนุนจังหวัดสมุทรสงครามตามโครงการขอรับการสนับสนุน</t>
  </si>
  <si>
    <t>อุทยานพระบรมราชานุสรณ์พระบาทสมเด็จพระพุทธเลิศหล้า</t>
  </si>
  <si>
    <t>(จะดำเนินการเมื่อได้รับความเห็นชอบจากคณะอนุกรรมการ</t>
  </si>
  <si>
    <t xml:space="preserve">ประมาณการรายจ่ายรวมทั้งสิ้น  22,252,462  บาท  จ่ายจากรายได้จัดเก็บเอง หมวดภาษีจัดสรรและหมวดเงิน </t>
  </si>
  <si>
    <t>ด่วนที่สุด ที่ สส 0318/ว 2309  ลงวันที่ 30 กรกฎาคม  2557</t>
  </si>
  <si>
    <t xml:space="preserve">งบประมาณเพื่อดำเนินงานของมูลนิธิพระบรมราชานุสรณ์ </t>
  </si>
  <si>
    <t>พระบาทสมเด็จพระพุทธเลิศหล้านภาลัย ในพระบรมราชูปถัมภ์และ</t>
  </si>
  <si>
    <t xml:space="preserve">นภาลัย (อุทยาน ร.2) ประจำปี 2558 ตามหนังสืออำเภออัมพวา </t>
  </si>
  <si>
    <t>จำนวน 5 หมู่บ้านๆ ละ 15,000 บาท ตามหนังสือโรงพยาบาล</t>
  </si>
  <si>
    <t xml:space="preserve">      (1) ระดับความละเอียด  เป็นความละเอียดของจอภาพ  </t>
  </si>
  <si>
    <t xml:space="preserve">      (2)  ขนาดที่กำหนดเป็นขนาดจอภาพขั้นต่ำ  42  นิ้ว</t>
  </si>
  <si>
    <t xml:space="preserve">      (3) แสดงภาพด้วยหลอดภาพ  แบบ  LED  Backlight</t>
  </si>
  <si>
    <t xml:space="preserve">      (4) ช่องต่อ  HDMI  ไม่น้อยกว่า  2  ช่องสัญญาณ  เพื่อการ</t>
  </si>
  <si>
    <t>เชื่อมต่อสัญญาณภาพและเสียง</t>
  </si>
  <si>
    <t xml:space="preserve">       (5)  ช่องต่อ  USB  ไม่น้อยกว่า  1  ช่องสัญญาณ  รองรับ</t>
  </si>
  <si>
    <t>ไฟล์ภาพ  เพลงและภาพยนต์</t>
  </si>
  <si>
    <t xml:space="preserve">       (6)  ช่องการเชื่อมต่อแบบ  AV,  DVD  Component</t>
  </si>
  <si>
    <t xml:space="preserve">       (7)  ระบบปรับภาพอัตโนมัติ  (Picture Sensor)</t>
  </si>
  <si>
    <t xml:space="preserve">จ้างทั่วไป  จำนวน  4  อัตรา  </t>
  </si>
  <si>
    <t>ราคานอกเหนือบัญชีมาตรฐานครุภัณฑ์ซึ่งไม่สามารถจัดหาได้ตามราคามาตรฐานครุภัณฑ์  เนื่องจากเป็นครุภัณฑ์ที่ไม่ได้กำหนดไว้ในบัญชีมาตรฐานครุภัณฑ์  จึงจัดหาตามราคาท้องตลาดซึ่งเป็นราคาประหยัด ตามหนังสือกระทรวงมหาดไทย ที่  มท  0808.2/ว 1989  ลงวันที่  22  มิถุนายน  2552 (ตามแผนพัฒนาสามปีพ.ศ. 2558-2560 หน้า 91 โครงการที่ 1)</t>
  </si>
  <si>
    <t xml:space="preserve">-  อุดหนุนค่าอาหารกลางวันโรงเรียนสังกัด  สพฐ.  ในเขตพื้นที่เพื่อสนับสนุนค่าอาหารกลางวันนักเรียน  อัตรามื้อละ  20  บาทต่อคน  จำนวน  200  วัน  ดังนี้    </t>
  </si>
  <si>
    <t>2558-2560  หน้า  112  โครงการที่  4)</t>
  </si>
  <si>
    <t>ที่ มท 0893.3/ว 1867  ลงวันที่  9  กรกฎาคม  2557</t>
  </si>
  <si>
    <t>จำนวน  25  คน  ตามหนังสือกระทรวงมหาดไทย  ด่วนที่สุด</t>
  </si>
  <si>
    <t>1867  ลงวันที่  9  กรกฎาคม  2557  (ตามแผนพัฒนาสามปี</t>
  </si>
  <si>
    <t xml:space="preserve">ตามหนังสือกระทรวงมหาดไทย  ด่วนที่สุด  ที่  มท  0893.3/ว  </t>
  </si>
  <si>
    <t xml:space="preserve">พ.ศ. 2558-2560  หน้า  71  โครงการที่  1) </t>
  </si>
  <si>
    <t>(ตามแผนพัฒนาสามปี พ.ศ. 2558-2560 หน้า 83 โครงการที่ 1)</t>
  </si>
  <si>
    <t>โครงการตามพระราชเสาวนีย์ของสมเด็จพระนางเจ้าฯ พระบรม</t>
  </si>
  <si>
    <t xml:space="preserve">ยุวเกษตรกร  สำหรับเป็นค่าตอบแทนวิทยากร  ค่าอาหาร  </t>
  </si>
  <si>
    <t xml:space="preserve">(ตามแผนพัฒนาสามปี พ.ศ. 2558-2560 หน้า  61 โครงการที่ 1, </t>
  </si>
  <si>
    <t xml:space="preserve">หน้า 62 โครงการที่ 2 , หน้า 63 โครงการที่ 3, หน้า 64 </t>
  </si>
  <si>
    <t>โครงการที่ 4)</t>
  </si>
  <si>
    <t>2558-2560  หน้า  111  โครงการที่ 1)</t>
  </si>
  <si>
    <t>ปรองดองสมานฉันท์  สำหรับจ่ายเป็นค่าอาหาร  ค่าอาหารว่าง</t>
  </si>
  <si>
    <t xml:space="preserve">และเครื่องดื่ม  ค่าเครื่องเสียง  ค่าวัสดุอุปกรณ์ต่าง ๆ ในการเปิดงาน  </t>
  </si>
  <si>
    <t>เป็นต้น  ตามหนังสือกระทรวงมหาดไทย  ด่วนที่สุด  ที่  มท</t>
  </si>
  <si>
    <t>0214/ว 1344  ลงวันที่  5  มิถุนายน  2557  และหนังสือ</t>
  </si>
  <si>
    <t>กรมส่งเสริมการปกครองท้องถิ่น  ด่วนที่สุด  ที่  มท  0808.2/ว</t>
  </si>
  <si>
    <t>935  ลงวันที่  6  มิถุนายน  2557  (ตามแผนพัฒนาสามปี  พ.ศ.</t>
  </si>
  <si>
    <t>ประมาณการรายจ่ายรวมทั้งสิ้น  4,463,973  บาท  จ่ายจากรายได้จัดเก็บเอง และเงินช่วยเหลือจากงบทั่วไป</t>
  </si>
  <si>
    <t>แยกเป็น</t>
  </si>
  <si>
    <t xml:space="preserve">    -  เพื่อจ่ายเป็นค่าจัดทำโครงการส่งเสริมการสร้างความสามัคคี</t>
  </si>
  <si>
    <t>เหมืองใหม่  ท่อ  PVC  ชั้น  13.5  ปลายบานขนาด  2  นิ้ว</t>
  </si>
  <si>
    <t>จำนวน  4  จุด  กลุ่มบ้านนายวิชัย   ประเสริฐปิยะกุล  หมู่ที่  7</t>
  </si>
  <si>
    <t xml:space="preserve">ระยะทาง  250  เมตร,  กลุ่มบ้านนายสมจิตร   จันทร์สนิท  </t>
  </si>
  <si>
    <t xml:space="preserve">หมู่ที่  7  ระยะทาง  50  เมตร,  ข้างวัดราษฎร์บูรณะ  หมู่ที่  9  </t>
  </si>
  <si>
    <t>ระยะทาง  500  เมตร  และกลุ่มบ้านนางมาลัย   ทรงปราณี</t>
  </si>
  <si>
    <t xml:space="preserve">    -  เพื่อจ่ายเป็นค่าขยายท่อเมนประปาในเขตเทศบาลตำบล  </t>
  </si>
  <si>
    <t>หมู่ที่  10  ระยะทาง  840  เมตร  ตามแบบแปลนเทศบาลตำบล</t>
  </si>
  <si>
    <t xml:space="preserve">เหมืองใหม่  (ตามแผนพัฒนาสามปี พ.ศ. 2558-2560  หน้า  51  </t>
  </si>
  <si>
    <t xml:space="preserve">โครงการที่  43,  หน้า  52  โครงการที่  44, 45, 46)  </t>
  </si>
  <si>
    <t xml:space="preserve">    -  เพื่อจ่ายเป็นค่าก่อสร้างโรงกรองน้ำผิวดิน  บริเวณหมู่ที่  7    </t>
  </si>
  <si>
    <t>ขนาดใหญ่  10  ลูกบาศก์เมตร/ชั่วโมง  ตามแบบมาตรฐานกรม</t>
  </si>
  <si>
    <t>ทรัพยากรน้ำ  (ตามแผนพัฒนาสามปี พ.ศ. 2558-2560 หน้า  51</t>
  </si>
  <si>
    <t>โครงการที่  42)</t>
  </si>
  <si>
    <t>31 กรกฎาคม  2557  จำนวน  3  โครงการ  ดังนี้</t>
  </si>
  <si>
    <t>(ด้วงแรด) เป็นเงิน  20,000  บาท</t>
  </si>
  <si>
    <t xml:space="preserve">  (3)  โครงการรณรงค์ลดจำนวนประชากรแมลงวันผลไม้</t>
  </si>
  <si>
    <t xml:space="preserve">  (4)  โครงการส่งเสริมการผลิตและการใช้เชื้อไตรโครเดอร์มา</t>
  </si>
  <si>
    <r>
      <t xml:space="preserve">     (1)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โครงการส่งเสริมป้องกันกำจัดแมลงศัตรูมะพร้าว</t>
    </r>
  </si>
  <si>
    <r>
      <t xml:space="preserve">     (2)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โครงการส่งเสริมการฝึกอาชีพในกลุ่มยุวเกษตรกร</t>
    </r>
  </si>
  <si>
    <t xml:space="preserve">          ข้อ  5  งบประมาณรายจ่ายเฉพาะการ  จ่ายจากรายได้  เป็นจำนวนรวม  ทั้งสิ้น  4,463,973  บาท </t>
  </si>
  <si>
    <t xml:space="preserve">ทั้งสิ้น  26,716,435  บาท  </t>
  </si>
  <si>
    <t>อุดหนุนทั่วไป  เป็นจำนวนรวม  ทั้งสิ้น  26,716,435  บาท  โดยแยกรายละเอียดตามแผนงานได้ดังนี้</t>
  </si>
  <si>
    <t xml:space="preserve">เงินสมทบกองทุนประกันสังคม  </t>
  </si>
  <si>
    <t>เงินช่วยเหลืองบประมาณรายจ่ายเฉพาะการประปา</t>
  </si>
  <si>
    <t xml:space="preserve">สำรองจ่าย  </t>
  </si>
  <si>
    <t>รายจ่ายตามข้อผูกพัน</t>
  </si>
  <si>
    <t xml:space="preserve">เงินค่าตอบแทนประจำตำแหน่งนายก/รองนายก  </t>
  </si>
  <si>
    <t xml:space="preserve">เงินค่าตอบแทนพิเศษนายก/รองนายก  </t>
  </si>
  <si>
    <t>เงินเพิ่มต่างๆ ของพนักงาน</t>
  </si>
  <si>
    <t>ค่าจ้างลูกจ้างประจำ</t>
  </si>
  <si>
    <t>เงินเพิ่มต่างๆ ของลูกจ้างประจำ</t>
  </si>
  <si>
    <t>เงินเพิ่มต่างๆ ของพนักงานจ้าง</t>
  </si>
  <si>
    <t xml:space="preserve">ค่าเบี้ยประชุม      </t>
  </si>
  <si>
    <t xml:space="preserve">ค่าเช่าบ้าน  </t>
  </si>
  <si>
    <t xml:space="preserve">เงินช่วยเหลือการศึกษาบุตร  </t>
  </si>
  <si>
    <t xml:space="preserve">เงินช่วยเหลือค่ารักษาพยาบาล  </t>
  </si>
  <si>
    <t xml:space="preserve">วัสดุสำนักงาน  </t>
  </si>
  <si>
    <t xml:space="preserve">วัสดุไฟฟ้าและวิทยุ  </t>
  </si>
  <si>
    <t>วัสดุงานบ้านงานครัว</t>
  </si>
  <si>
    <t xml:space="preserve">วัสดุก่อสร้าง  </t>
  </si>
  <si>
    <t xml:space="preserve">วัสดุยานพาหนะและขนส่ง  </t>
  </si>
  <si>
    <t xml:space="preserve">วัสดุเชื้อเพลิงและหล่อลื่น  </t>
  </si>
  <si>
    <t>วัสดุเครื่องแต่งกาย</t>
  </si>
  <si>
    <t>วัสดุกีฬา</t>
  </si>
  <si>
    <t xml:space="preserve">วัสดุโฆษณาและเผยแพร่  </t>
  </si>
  <si>
    <t xml:space="preserve">วัสดุคอมพิวเตอร์  </t>
  </si>
  <si>
    <t>วัสดุอื่นๆ</t>
  </si>
  <si>
    <t>ค่าไฟฟ้า</t>
  </si>
  <si>
    <t xml:space="preserve">ค่าบริการโทรศัพท์  </t>
  </si>
  <si>
    <t xml:space="preserve">ค่าบริการไปรษณีย์  </t>
  </si>
  <si>
    <t>ค่าบริการสื่อสารและโทรคมนาคม</t>
  </si>
  <si>
    <t xml:space="preserve">ครุภัณฑ์สำนักงาน  </t>
  </si>
  <si>
    <t>ครุภัณฑ์การเกษตร</t>
  </si>
  <si>
    <t>ครุภัณฑ์ไฟฟ้าและวิทยุ</t>
  </si>
  <si>
    <t>ครุภัณฑ์คอมพิวเตอร์</t>
  </si>
  <si>
    <t>ค่าบำรุงรักษาและปรับปรุงครุภัณฑ์</t>
  </si>
  <si>
    <t>ค่าก่อสร้างสิ่งสาธารณูปโภค</t>
  </si>
  <si>
    <t>เงินอุดหนุนส่วนราชการ</t>
  </si>
  <si>
    <t>เงินอุดหนุนกิจการที่เป็นสาธารณประโยชน์</t>
  </si>
  <si>
    <t>รายจ่ายเกี่ยวกับการรับรองและพิธีการ</t>
  </si>
  <si>
    <t>ครุภัณฑ์โฆษณาและเผยแพร่</t>
  </si>
  <si>
    <t>ครุภัณฑ์งานบ้านงานครัว</t>
  </si>
  <si>
    <t xml:space="preserve">คำแถลงงบประมาณ   </t>
  </si>
  <si>
    <t>ท่านประธานสภาเทศบาลและสมาชิกสภาเทศบาลตำบลเหมืองใหม่</t>
  </si>
  <si>
    <t>1.  สถานะการคลัง</t>
  </si>
  <si>
    <t xml:space="preserve">    1.1  งบประมาณรายจ่ายทั่วไป</t>
  </si>
  <si>
    <t xml:space="preserve">    1.2  เงินกู้คงค้าง   -    บาท</t>
  </si>
  <si>
    <t>หมวดค่าธรรมเนียม  ค่าปรับ  และใบอนุญาต</t>
  </si>
  <si>
    <t xml:space="preserve">  จำนวน  8,219,985  บาท</t>
  </si>
  <si>
    <t>3.  งบเฉพาะการ</t>
  </si>
  <si>
    <t>กู้เงินจากธนาคาร / กสท. / อื่น ๆ</t>
  </si>
  <si>
    <t>ยืมเงินสะสมจากเทศบาล</t>
  </si>
  <si>
    <t>กำไรสุทธิ</t>
  </si>
  <si>
    <t>ทรัพย์จำนำ</t>
  </si>
  <si>
    <t>ประกอบงบประมาณรายจ่ายประจำปีงบประมาณ  พ.ศ. 2558</t>
  </si>
  <si>
    <t>2.  การบริหารงบประมาณในปีงบประมาณ  พ.ศ. 2556</t>
  </si>
  <si>
    <t xml:space="preserve">1.1.1  เงินฝากธนาคารทั้งสิ้น   </t>
  </si>
  <si>
    <t xml:space="preserve">1.1.2  เงินสะสม  </t>
  </si>
  <si>
    <t xml:space="preserve">1.1.3  ทุนสำรองเงินสะสม  </t>
  </si>
  <si>
    <t>ณ  วันที่  31  กรกฎาคม  พ.ศ. 2557</t>
  </si>
  <si>
    <t xml:space="preserve">1.1.4  รายการกันเงินไว้แบบก่อหนี้ผูกพันและยังไม่ได้เบิกจ่าย  </t>
  </si>
  <si>
    <t xml:space="preserve">1.1.5  รายการที่ได้กันเงินไว้โดยยังไม่ได้ก่อหนี้ผูกพัน  </t>
  </si>
  <si>
    <t xml:space="preserve">(1)  รายรับจริงทั้งสิ้นจำนวน  </t>
  </si>
  <si>
    <t>ประกอบด้วย</t>
  </si>
  <si>
    <t>(2)  เงินอุดหนุนที่รัฐบาลให้โดยระบุวัตถุประสงค์  จำนวน  4,722,814  บาท</t>
  </si>
  <si>
    <t>(3)  รายจ่ายจริง  จำนวน  17,599,633.83  บาท  ประกอบด้วย</t>
  </si>
  <si>
    <t>(4)  รายจ่ายที่จ่ายจากเงินอุดหนุนที่รัฐบาลให้โดยระบุวัตถุประสงค์</t>
  </si>
  <si>
    <t xml:space="preserve">(5)  มีการจ่ายเงินสะสมเพื่อดำเนินการตามอำนาจหน้าที่  </t>
  </si>
  <si>
    <r>
      <t xml:space="preserve">งบดำเนินงาน  </t>
    </r>
    <r>
      <rPr>
        <sz val="12"/>
        <color indexed="8"/>
        <rFont val="TH SarabunPSK"/>
        <family val="2"/>
      </rPr>
      <t xml:space="preserve">(หมวดค่าตอบแทน  ใช้สอยและวัสดุและหมวดค่าสาธารณูปโภค)  </t>
    </r>
  </si>
  <si>
    <t>ประเภทกิจการประปา  กิจการประปา</t>
  </si>
  <si>
    <t>เงินฝากธนาคารทั้งสิ้น  ณ  วันที่  30  กันยายน  2556</t>
  </si>
  <si>
    <t>รายจ่ายประจำปีต่อสภาเทศบาลตำบลเหมืองใหม่อีกครั้งหนึ่ง  ฉะนั้น  ในโอกาสนี้คณะผู้บริหารเทศบาลตำบล</t>
  </si>
  <si>
    <t>เหมืองใหม่  จึงขอชี้แจงให้ท่านประธานและสมาชิกทุกท่านได้ทราบถึงสถานะการคลังตลอดจนหลักการและแนว</t>
  </si>
  <si>
    <t xml:space="preserve">บัดนี้  ถึงเวลาที่คณะผู้บริหารของเทศบาลตำบลเหมืองใหม่จะได้เสนอร่างเทศบัญญัติงบประมาณ       </t>
  </si>
  <si>
    <t>นโยบายในการดำเนินการ  ในปีงบประมาณ พ.ศ. 2558  ดังต่อไปนี้</t>
  </si>
  <si>
    <t>ในปีงบประมาณ  พ.ศ. 2557  ณ  วันที่  31  กรกฎาคม  พ.ศ. 2557  เทศบาลตำบลเหมืองใหม่มี</t>
  </si>
  <si>
    <t>สถานะการเงิน  ดังนี้</t>
  </si>
  <si>
    <t xml:space="preserve"> ---------------------------------------------------------</t>
  </si>
  <si>
    <t>ปีงบประมาณ  พ.ศ. 2556  มีรายรับจริง  1,938,334.01  บาท  รายจ่ายจริง  1,817,435.48  บาท</t>
  </si>
  <si>
    <t>รายจ่ายเกี่ยวเนื่องกับการปฏิบัติราชการที่ไม่เข้าลักษณะรายจ่ายหมวดอื่นๆ</t>
  </si>
  <si>
    <t>เงินอุดหนุนเอกชน</t>
  </si>
  <si>
    <t xml:space="preserve">จำนวน  4  โครงการ     </t>
  </si>
  <si>
    <t xml:space="preserve">จำนวน  1  โครงการ     </t>
  </si>
  <si>
    <t xml:space="preserve">เงินเดือนนายก/รองนายก  </t>
  </si>
  <si>
    <t>เงินค่าตอบแทนเลขานุการ/ที่ปรึกษานายกเทศมนตรี</t>
  </si>
  <si>
    <t>ค่าตอบแทนพนักงานจ้าง</t>
  </si>
  <si>
    <t>ส่วนท้องถิ่น</t>
  </si>
  <si>
    <t>ค่าตอบแทนผู้ปฏิบัติราชการอันเป็นประโยชน์แก่องค์กรปกครอง</t>
  </si>
  <si>
    <t>เงินเดือนพนักงาน</t>
  </si>
  <si>
    <t xml:space="preserve">รายจ่ายเพื่อให้ได้มาซึ่งบริการ  </t>
  </si>
  <si>
    <t>รายจ่ายเกี่ยวกับการรับรองและพิธีการ  แยกเป็น</t>
  </si>
  <si>
    <t>หมวดอื่นๆ</t>
  </si>
  <si>
    <t>รายจ่ายเกี่ยวเนื่องกับการปฏิบัติราชการที่ไม่เข้าลักษณะรายจ่าย</t>
  </si>
  <si>
    <t>ค่าชดใช้ค่าเสียหายหรือค่าสินไหมทดแทน</t>
  </si>
  <si>
    <t>ค่าใช้จ่ายในการเดินทางไปราชการ</t>
  </si>
  <si>
    <t xml:space="preserve">ค่าใช้จ่ายในการเลือกตั้ง  </t>
  </si>
  <si>
    <t>ค่าใช้จ่ายในงานรัฐพิธี</t>
  </si>
  <si>
    <t>โครงการในการปกป้องสถาบันสำคัญของชาติ</t>
  </si>
  <si>
    <t>โครงการส่งเสริมการสร้างความสามัคคีปรองดองสมานฉันท์</t>
  </si>
  <si>
    <t>โครงการส่งเสริมและฝึกอบรมราชการใสสะอาด</t>
  </si>
  <si>
    <t xml:space="preserve">ค่าบำรุงรักษาและซ่อมแซม  </t>
  </si>
  <si>
    <t>2558-2560  หน้า  106  โครงการที่  1)</t>
  </si>
  <si>
    <t xml:space="preserve">ตู้เหล็กเก็บเอกสาร  </t>
  </si>
  <si>
    <t>โทรทัศน์  แอล  อี  ดี</t>
  </si>
  <si>
    <t xml:space="preserve">    -  เพื่อจ่ายเป็นค่าจัดหาโทรทัศน์ แอล อี ดี  จำนวน 1 เครื่อง   </t>
  </si>
  <si>
    <t>(Resolution)  1,920×1,080  พิกเซล</t>
  </si>
  <si>
    <t xml:space="preserve">เครื่องคอมพิวเตอร์โน๊ตบุ้ค  </t>
  </si>
  <si>
    <t xml:space="preserve">อำนวยการการกระจายอำนาจให้แก่องค์กรปกครองส่วนท้องถิ่น </t>
  </si>
  <si>
    <t xml:space="preserve">ระดับจังหวัดเป็นที่เรียบร้อยแล้ว) (ตามแผนพัฒนาสามปี พ.ศ. </t>
  </si>
  <si>
    <t>2558-2560 หน้า 102 โครงการที่ 1)</t>
  </si>
  <si>
    <t xml:space="preserve">     -  เพื่อจ่ายเป็นค่าใช้จ่ายเพื่อให้ได้มาซึ่งบริการ  เช่น  </t>
  </si>
  <si>
    <r>
      <t>โครงการเวทีประชาคมเมืองและชุมชนสำหรับการจัดทำแผนพัฒนา</t>
    </r>
    <r>
      <rPr>
        <sz val="16"/>
        <color indexed="14"/>
        <rFont val="TH SarabunPSK"/>
        <family val="2"/>
      </rPr>
      <t xml:space="preserve"> </t>
    </r>
  </si>
  <si>
    <t xml:space="preserve">เทศบาลและการจัดประชุมรับฟังความคิดเห็นของประชาชน </t>
  </si>
  <si>
    <t xml:space="preserve">เงินเดือนพนักงาน  </t>
  </si>
  <si>
    <t>เครื่องทำน้ำร้อน-น้ำเย็น</t>
  </si>
  <si>
    <t xml:space="preserve">เงินค่าตอบแทนสมาชิกสภาองค์กรปกครองส่วนท้องถิ่น  </t>
  </si>
  <si>
    <t xml:space="preserve">วัสดุเครื่องดับเพลิง </t>
  </si>
  <si>
    <t>ไฟไซเรนฉุกเฉิน (ไฟวับวาบ) ชนิดหลอดไฟ  LED</t>
  </si>
  <si>
    <t xml:space="preserve">     -  เพื่อจ่ายเป็นค่าจัดหาไฟไซเรนฉุกเฉิน  (ไฟวับวาบ)  ชนิด</t>
  </si>
  <si>
    <t>หลอดไฟ  LED  จำนวน  1  ชุด  โดยมีคุณลักษณะดังนี้</t>
  </si>
  <si>
    <t>ค่าใช้จ่ายในการจัดโครงการป้องกันและลดอุบัติภัยทางถนน</t>
  </si>
  <si>
    <t>ค่าใช้จ่ายในการจัดโครงการเผยแพร่ความรู้ความเข้าใจในการ</t>
  </si>
  <si>
    <t>ค่าใช้จ่ายในการจัดโครงการฝึกซ้อมแผนในการป้องกันและ</t>
  </si>
  <si>
    <t>โครงการวันเด็กแห่งชาติ</t>
  </si>
  <si>
    <t>ค่าอาหารเสริม  (นม)</t>
  </si>
  <si>
    <t>ค่าใช้จ่ายในการจัดกิจกรรมอบรมพัฒนาศักยภาพสภาเด็ก</t>
  </si>
  <si>
    <t>โครงการรณรงค์เพื่อป้องกันและแก้ไขปัญหายาเสพติดแก่เด็ก</t>
  </si>
  <si>
    <t>โครงการคลองสวย  น้ำใส</t>
  </si>
  <si>
    <t>โครงการส่งเสริมทันตสุขภาพเด็กนักเรียน</t>
  </si>
  <si>
    <t>โครงการหน้าบ้านน่ามอง</t>
  </si>
  <si>
    <t xml:space="preserve">วัสดุวิทยาศาสตร์หรือการแพทย์  </t>
  </si>
  <si>
    <t xml:space="preserve">วัสดุการเกษตร  </t>
  </si>
  <si>
    <t xml:space="preserve">วัสดุเครื่องแต่งกาย  </t>
  </si>
  <si>
    <t>เครื่องตัดหญ้า</t>
  </si>
  <si>
    <t xml:space="preserve">     -  เพื่อจ่ายเป็นค่าจัดหาเครื่องตัดหญ้า จำนวน 2 เครื่อง ดังนี้</t>
  </si>
  <si>
    <t xml:space="preserve">ค่าใช้จ่ายในการจัดกิจกรรมป้องกัน  ควบคุมและแก้ไขปัญหา  </t>
  </si>
  <si>
    <t>ค่าใช้จ่ายในการจัดกิจกรรมอบรม  ป้องกัน  ควบคุมและแก้ไข</t>
  </si>
  <si>
    <t xml:space="preserve">ในการจัดทำโครงการสุขภาพภาคประชาชนตามแผนงานสาธารณสุข      </t>
  </si>
  <si>
    <t xml:space="preserve">ค่าใช้จ่ายในการจัดกิจกรรมร้านนี้มีป้าย “Clean food good </t>
  </si>
  <si>
    <t>ว่างและเครื่องดื่ม  ค่าจัดสถานที่  ค่าวัสดุอุปกรณ์สำหรับการ</t>
  </si>
  <si>
    <t xml:space="preserve">โครงการติดตั้งโคมไฟฟ้าแสงสว่าง  บริเวณกลุ่มบ้านนายโดม   </t>
  </si>
  <si>
    <t>โครงการติดตั้งโคมไฟฟ้าแสงสว่าง  บริเวณแยกไปทางซ้าย</t>
  </si>
  <si>
    <t>โครงการติดตั้งโคมไฟฟ้าแสงสว่าง  บริเวณกลุ่มบ้านนายสุวรรณ</t>
  </si>
  <si>
    <t xml:space="preserve">ชงสกุล  หมู่ที่  2  </t>
  </si>
  <si>
    <t xml:space="preserve">โครงการติดตั้งโคมไฟฟ้าแสงสว่าง  บริเวณกลุ่มบ้านคุณสมจิตร   </t>
  </si>
  <si>
    <t xml:space="preserve">โครงการติดตั้งโคมไฟฟ้าแสงสว่าง บริเวณกลุ่มบ้านนายปัญญา   </t>
  </si>
  <si>
    <t xml:space="preserve">ค่าใช้จ่ายในการดำเนินงานตามยุทธศาสตร์เศรษฐกิจพอเพียง </t>
  </si>
  <si>
    <t>งานส่งเสริมและสนับสนุนความเข้มแข็งชุมชน</t>
  </si>
  <si>
    <t>ค่าใช้จ่ายในการส่งเสริมการจัดทำแผนชุมชน</t>
  </si>
  <si>
    <t>ค่าใช้จ่ายในการปรับปรุงคุณภาพชีวิตตามโครงการพระราชดำริ</t>
  </si>
  <si>
    <t xml:space="preserve">ค่าใช้จ่ายในการจัดโครงการรณรงค์ต่อต้านยาเสพติด  </t>
  </si>
  <si>
    <t>ค่าใช้จ่ายในการจัดโครงการและกิจกรรมส่งเสริมทักษะอาชีพ</t>
  </si>
  <si>
    <t>ค่าใช้จ่ายในการจัดทำโครงการส่งเสริมกิจกรรมศูนย์พัฒนา</t>
  </si>
  <si>
    <t>ค่าใช้จ่ายในการจัดทำโครงการส่งเสริมการฝึกอาชีพให้กับ</t>
  </si>
  <si>
    <t>โครงการปรับปรุงข้อมูลพื้นฐานเพื่อการวางแผนพัฒนาท้องถิ่น</t>
  </si>
  <si>
    <t>โครงการแข่งขันกีฬาเด็กและเยาวชน</t>
  </si>
  <si>
    <t>โครงการแข่งขันกีฬานันทนาการชุมชนรู้รักสามัคคี</t>
  </si>
  <si>
    <t>ค่าใช้จ่ายในการจัดโครงการส่งเสริมทำนุบำรุงศาสนา</t>
  </si>
  <si>
    <t>ค่าใช้จ่ายในการจัดโครงการอนุรักษ์ศิลปะและภูมิปัญญาท้องถิ่น</t>
  </si>
  <si>
    <t>ค่าใช้จ่ายในพิธีทางศาสนาและงานประเพณี</t>
  </si>
  <si>
    <t>โครงการก่อสร้างทางเดินเท้า คสล.  ต่อเชื่อมทางเดิม  บริเวณ</t>
  </si>
  <si>
    <t xml:space="preserve">โครงการก่อสร้างหอกระจายข่าวเทศบาลตำบลเหมืองใหม่  </t>
  </si>
  <si>
    <t xml:space="preserve">โครงการขุดลอกโคลนเลนในเขตเทศบาลตำบลเหมืองใหม่  หมู่ที่ </t>
  </si>
  <si>
    <t>1, 2, 7, 9 และ 10</t>
  </si>
  <si>
    <t>อุดหนุนศูนย์บริการและถ่ายทอดเทคโนโลยีการเกษตรประจำ</t>
  </si>
  <si>
    <t>เงินช่วยพิเศษ</t>
  </si>
  <si>
    <t xml:space="preserve">เงินสมทบกองทุนบำเหน็จบำนาญข้าราชการส่วนท้องถิ่น  (กบท.)  </t>
  </si>
  <si>
    <t xml:space="preserve">ท้องถิ่น  (กบท.)  </t>
  </si>
  <si>
    <t xml:space="preserve">วัสดุวิทยาศาสตร์และการแพทย์  </t>
  </si>
  <si>
    <t>เครื่องสูบน้ำแบบหอยโข่ง</t>
  </si>
  <si>
    <t>เครื่องคอมพิวเตอร์</t>
  </si>
  <si>
    <t>เครื่องพิมพ์</t>
  </si>
  <si>
    <t>โครงการขยายท่อเมนประปาในเขตเทศบาลตำบลเหมืองใหม่</t>
  </si>
  <si>
    <t xml:space="preserve">โครงการก่อสร้างโรงกรองน้ำผิวดิน    </t>
  </si>
  <si>
    <t>กลุ่มบ้านครูมะลิ   จาตุรัส  หมู่ที่  1</t>
  </si>
  <si>
    <t>ค่าวัสดุอุปกรณ์สำหรับใช้ในกิจกรรม ฯลฯ  (ตามแผนพัฒนาสามปี</t>
  </si>
  <si>
    <t>พ.ศ. 2558-2560  หน้า  99  โครงการที่  1)</t>
  </si>
  <si>
    <t>ตัดท่อพีวีซี  ข้อต่อ  ข้องอ  กาว  ใบเลื่อย  ประตูเปิด-ปิดน้ำ</t>
  </si>
  <si>
    <t>เทปพันเกลียว  ทราย  กรวด  คาร์บอน  ถ่าน  แปรงทองเหลือง</t>
  </si>
  <si>
    <t xml:space="preserve"> -  เพื่อจ่ายเป็นค่าจัดซื้อวัสดุก่อสร้าง  เช่น  ท่อประปา  คีมใบมีด  </t>
  </si>
  <si>
    <t xml:space="preserve">ตะปู  ปูนซีเมนต์  อิฐมอญ  ประแจเลื่อน  และวัสดุอื่นที่เกี่ยวข้อง </t>
  </si>
  <si>
    <t>รายงานรายละเอียดประมาณการรายจ่าย</t>
  </si>
  <si>
    <t>งบประมาณรายจ่ายเฉพาะกิจการ  กิจการประปาเหมืองใหม่</t>
  </si>
  <si>
    <t xml:space="preserve">                                                                    นายกเทศมนตรีตำบลเหมืองใหม่</t>
  </si>
  <si>
    <t xml:space="preserve">                                                                           (นายเสวก   ภมร)</t>
  </si>
  <si>
    <t xml:space="preserve">                             เห็นชอบ</t>
  </si>
  <si>
    <t xml:space="preserve">          โดยที่เป็นการสมควรตั้งงบประมาณรายจ่าย  ประจำปีงบประมาณ  พ.ศ. 2558  อาศัยอำนาจ  </t>
  </si>
  <si>
    <t xml:space="preserve">                                                              ประกาศ  ณ  วันที่    29    กันยายน  2557</t>
  </si>
  <si>
    <t xml:space="preserve">                                                                (ลงนาม)     เสวก   ภมร</t>
  </si>
  <si>
    <t xml:space="preserve">                    ชนม์ชื่น บุญญานุสาสน์</t>
  </si>
  <si>
    <t xml:space="preserve">                (นายชนม์ชื่น  บุญญานุสาสน์)</t>
  </si>
  <si>
    <t xml:space="preserve">              ผู้ว่าราชการจังหวัดสมุทรสงคราม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</si>
</sst>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8">
    <font>
      <sz val="16"/>
      <color theme="1"/>
      <name val="TH SarabunIT๙"/>
      <family val="2"/>
    </font>
    <font>
      <sz val="11"/>
      <color indexed="8"/>
      <name val="Tahoma"/>
      <family val="2"/>
    </font>
    <font>
      <b/>
      <sz val="17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8"/>
      <name val="TH SarabunIT๙"/>
      <family val="2"/>
    </font>
    <font>
      <sz val="16"/>
      <color indexed="14"/>
      <name val="TH SarabunPSK"/>
      <family val="2"/>
    </font>
    <font>
      <sz val="16"/>
      <color indexed="10"/>
      <name val="TH SarabunPSK"/>
      <family val="2"/>
    </font>
    <font>
      <sz val="8"/>
      <name val="TH SarabunIT๙"/>
      <family val="2"/>
    </font>
    <font>
      <sz val="16"/>
      <name val="TH SarabunPSK"/>
      <family val="2"/>
    </font>
    <font>
      <sz val="7"/>
      <name val="Times New Roman"/>
      <family val="1"/>
    </font>
    <font>
      <sz val="12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7" fontId="4" fillId="0" borderId="0" xfId="36" applyNumberFormat="1" applyFont="1" applyAlignment="1">
      <alignment/>
    </xf>
    <xf numFmtId="187" fontId="3" fillId="0" borderId="0" xfId="36" applyNumberFormat="1" applyFont="1" applyAlignment="1">
      <alignment/>
    </xf>
    <xf numFmtId="187" fontId="4" fillId="0" borderId="0" xfId="36" applyNumberFormat="1" applyFont="1" applyAlignment="1">
      <alignment horizontal="left"/>
    </xf>
    <xf numFmtId="0" fontId="4" fillId="0" borderId="0" xfId="0" applyFont="1" applyAlignment="1">
      <alignment horizontal="left" indent="1"/>
    </xf>
    <xf numFmtId="0" fontId="3" fillId="0" borderId="0" xfId="0" applyFont="1" applyAlignment="1" quotePrefix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87" fontId="4" fillId="0" borderId="0" xfId="36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187" fontId="4" fillId="0" borderId="0" xfId="36" applyNumberFormat="1" applyFont="1" applyAlignment="1">
      <alignment horizontal="justify"/>
    </xf>
    <xf numFmtId="187" fontId="3" fillId="0" borderId="10" xfId="36" applyNumberFormat="1" applyFont="1" applyBorder="1" applyAlignment="1">
      <alignment horizontal="center" vertical="top" wrapText="1"/>
    </xf>
    <xf numFmtId="187" fontId="3" fillId="0" borderId="10" xfId="36" applyNumberFormat="1" applyFont="1" applyBorder="1" applyAlignment="1">
      <alignment vertical="top" wrapText="1"/>
    </xf>
    <xf numFmtId="187" fontId="4" fillId="0" borderId="10" xfId="36" applyNumberFormat="1" applyFont="1" applyBorder="1" applyAlignment="1">
      <alignment horizontal="right" vertical="top" wrapText="1"/>
    </xf>
    <xf numFmtId="187" fontId="3" fillId="0" borderId="10" xfId="36" applyNumberFormat="1" applyFont="1" applyBorder="1" applyAlignment="1">
      <alignment horizontal="right" vertical="top" wrapText="1"/>
    </xf>
    <xf numFmtId="0" fontId="4" fillId="0" borderId="0" xfId="0" applyFont="1" applyAlignment="1" quotePrefix="1">
      <alignment horizontal="left" indent="3"/>
    </xf>
    <xf numFmtId="187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/>
    </xf>
    <xf numFmtId="0" fontId="45" fillId="0" borderId="0" xfId="0" applyFont="1" applyAlignment="1">
      <alignment/>
    </xf>
    <xf numFmtId="0" fontId="9" fillId="0" borderId="0" xfId="0" applyFont="1" applyAlignment="1">
      <alignment/>
    </xf>
    <xf numFmtId="0" fontId="46" fillId="0" borderId="0" xfId="0" applyFont="1" applyAlignment="1">
      <alignment/>
    </xf>
    <xf numFmtId="49" fontId="9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187" fontId="46" fillId="0" borderId="0" xfId="36" applyNumberFormat="1" applyFont="1" applyAlignment="1">
      <alignment/>
    </xf>
    <xf numFmtId="0" fontId="4" fillId="0" borderId="0" xfId="0" applyFont="1" applyAlignment="1">
      <alignment vertical="top" wrapText="1"/>
    </xf>
    <xf numFmtId="0" fontId="9" fillId="0" borderId="0" xfId="0" applyFont="1" applyAlignment="1" quotePrefix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87" fontId="9" fillId="0" borderId="0" xfId="36" applyNumberFormat="1" applyFont="1" applyAlignment="1">
      <alignment/>
    </xf>
    <xf numFmtId="49" fontId="46" fillId="0" borderId="0" xfId="0" applyNumberFormat="1" applyFont="1" applyAlignment="1">
      <alignment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0" fillId="0" borderId="0" xfId="0" applyAlignment="1">
      <alignment horizontal="left"/>
    </xf>
    <xf numFmtId="4" fontId="45" fillId="0" borderId="0" xfId="0" applyNumberFormat="1" applyFont="1" applyAlignment="1">
      <alignment horizontal="left"/>
    </xf>
    <xf numFmtId="43" fontId="45" fillId="0" borderId="0" xfId="36" applyFont="1" applyAlignment="1">
      <alignment horizontal="left"/>
    </xf>
    <xf numFmtId="0" fontId="45" fillId="0" borderId="0" xfId="0" applyFont="1" applyAlignment="1">
      <alignment/>
    </xf>
    <xf numFmtId="43" fontId="45" fillId="0" borderId="0" xfId="36" applyFont="1" applyAlignment="1">
      <alignment horizontal="right"/>
    </xf>
    <xf numFmtId="187" fontId="45" fillId="0" borderId="0" xfId="36" applyNumberFormat="1" applyFont="1" applyAlignment="1">
      <alignment horizontal="center"/>
    </xf>
    <xf numFmtId="43" fontId="47" fillId="0" borderId="0" xfId="36" applyFont="1" applyAlignment="1">
      <alignment horizontal="right"/>
    </xf>
    <xf numFmtId="187" fontId="45" fillId="0" borderId="0" xfId="36" applyNumberFormat="1" applyFont="1" applyAlignment="1">
      <alignment horizontal="right"/>
    </xf>
    <xf numFmtId="187" fontId="45" fillId="0" borderId="0" xfId="36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7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54"/>
  <sheetViews>
    <sheetView zoomScalePageLayoutView="0" workbookViewId="0" topLeftCell="A1">
      <selection activeCell="J22" sqref="J22"/>
    </sheetView>
  </sheetViews>
  <sheetFormatPr defaultColWidth="8.88671875" defaultRowHeight="20.25"/>
  <cols>
    <col min="1" max="1" width="2.5546875" style="52" customWidth="1"/>
    <col min="2" max="2" width="8.88671875" style="52" hidden="1" customWidth="1"/>
    <col min="3" max="3" width="2.99609375" style="52" customWidth="1"/>
    <col min="4" max="4" width="4.4453125" style="52" customWidth="1"/>
    <col min="5" max="5" width="8.88671875" style="52" customWidth="1"/>
    <col min="6" max="6" width="2.21484375" style="52" customWidth="1"/>
    <col min="7" max="7" width="11.6640625" style="52" customWidth="1"/>
    <col min="8" max="8" width="4.99609375" style="52" customWidth="1"/>
    <col min="9" max="9" width="10.4453125" style="52" customWidth="1"/>
    <col min="10" max="10" width="12.5546875" style="58" customWidth="1"/>
    <col min="11" max="16384" width="8.88671875" style="52" customWidth="1"/>
  </cols>
  <sheetData>
    <row r="1" spans="1:11" ht="21">
      <c r="A1" s="64" t="s">
        <v>762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1">
      <c r="A2" s="64" t="s">
        <v>774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4" ht="21">
      <c r="A4" s="53" t="s">
        <v>763</v>
      </c>
    </row>
    <row r="6" ht="21">
      <c r="E6" s="52" t="s">
        <v>793</v>
      </c>
    </row>
    <row r="7" ht="21">
      <c r="A7" s="52" t="s">
        <v>791</v>
      </c>
    </row>
    <row r="8" ht="21">
      <c r="A8" s="52" t="s">
        <v>792</v>
      </c>
    </row>
    <row r="9" ht="21">
      <c r="A9" s="52" t="s">
        <v>794</v>
      </c>
    </row>
    <row r="10" ht="21">
      <c r="A10" s="53" t="s">
        <v>764</v>
      </c>
    </row>
    <row r="11" ht="21">
      <c r="A11" s="52" t="s">
        <v>765</v>
      </c>
    </row>
    <row r="12" ht="21">
      <c r="D12" s="52" t="s">
        <v>795</v>
      </c>
    </row>
    <row r="13" ht="21">
      <c r="A13" s="52" t="s">
        <v>796</v>
      </c>
    </row>
    <row r="14" ht="21">
      <c r="D14" s="52" t="s">
        <v>779</v>
      </c>
    </row>
    <row r="15" spans="4:11" ht="21">
      <c r="D15" s="52" t="s">
        <v>776</v>
      </c>
      <c r="J15" s="58">
        <v>35306693.88</v>
      </c>
      <c r="K15" s="52" t="s">
        <v>496</v>
      </c>
    </row>
    <row r="16" spans="4:11" ht="21">
      <c r="D16" s="52" t="s">
        <v>777</v>
      </c>
      <c r="J16" s="58">
        <v>21530793.75</v>
      </c>
      <c r="K16" s="52" t="s">
        <v>496</v>
      </c>
    </row>
    <row r="17" spans="4:11" ht="21">
      <c r="D17" s="52" t="s">
        <v>778</v>
      </c>
      <c r="J17" s="58">
        <v>9609936.71</v>
      </c>
      <c r="K17" s="52" t="s">
        <v>496</v>
      </c>
    </row>
    <row r="18" spans="4:9" ht="21">
      <c r="D18" s="52" t="s">
        <v>780</v>
      </c>
      <c r="I18" s="56"/>
    </row>
    <row r="19" spans="5:11" ht="21">
      <c r="E19" s="52" t="s">
        <v>801</v>
      </c>
      <c r="J19" s="61">
        <v>155600</v>
      </c>
      <c r="K19" s="52" t="s">
        <v>496</v>
      </c>
    </row>
    <row r="20" ht="21">
      <c r="D20" s="52" t="s">
        <v>781</v>
      </c>
    </row>
    <row r="21" spans="5:11" ht="21">
      <c r="E21" s="52" t="s">
        <v>802</v>
      </c>
      <c r="J21" s="61">
        <v>337000</v>
      </c>
      <c r="K21" s="52" t="s">
        <v>496</v>
      </c>
    </row>
    <row r="22" ht="21">
      <c r="A22" s="52" t="s">
        <v>766</v>
      </c>
    </row>
    <row r="23" ht="21">
      <c r="A23" s="53" t="s">
        <v>775</v>
      </c>
    </row>
    <row r="24" spans="3:9" ht="21">
      <c r="C24" s="57" t="s">
        <v>782</v>
      </c>
      <c r="G24" s="56">
        <v>22812921.47</v>
      </c>
      <c r="H24" s="51" t="s">
        <v>496</v>
      </c>
      <c r="I24" s="52" t="s">
        <v>783</v>
      </c>
    </row>
    <row r="25" spans="4:11" ht="21">
      <c r="D25" s="52" t="s">
        <v>358</v>
      </c>
      <c r="J25" s="58">
        <v>108884.95</v>
      </c>
      <c r="K25" s="52" t="s">
        <v>496</v>
      </c>
    </row>
    <row r="26" spans="4:11" ht="21">
      <c r="D26" s="52" t="s">
        <v>767</v>
      </c>
      <c r="J26" s="61">
        <v>142586</v>
      </c>
      <c r="K26" s="52" t="s">
        <v>496</v>
      </c>
    </row>
    <row r="27" spans="4:11" ht="21">
      <c r="D27" s="52" t="s">
        <v>352</v>
      </c>
      <c r="J27" s="58">
        <v>460895.64</v>
      </c>
      <c r="K27" s="52" t="s">
        <v>496</v>
      </c>
    </row>
    <row r="28" spans="4:11" ht="21">
      <c r="D28" s="52" t="s">
        <v>353</v>
      </c>
      <c r="J28" s="58">
        <v>0</v>
      </c>
      <c r="K28" s="52" t="s">
        <v>496</v>
      </c>
    </row>
    <row r="29" spans="4:11" ht="21">
      <c r="D29" s="52" t="s">
        <v>354</v>
      </c>
      <c r="J29" s="61">
        <v>24367</v>
      </c>
      <c r="K29" s="52" t="s">
        <v>496</v>
      </c>
    </row>
    <row r="30" spans="4:11" ht="21">
      <c r="D30" s="52" t="s">
        <v>355</v>
      </c>
      <c r="J30" s="61">
        <v>10300</v>
      </c>
      <c r="K30" s="52" t="s">
        <v>496</v>
      </c>
    </row>
    <row r="31" spans="4:11" ht="21">
      <c r="D31" s="52" t="s">
        <v>356</v>
      </c>
      <c r="J31" s="58">
        <v>14280471.88</v>
      </c>
      <c r="K31" s="52" t="s">
        <v>496</v>
      </c>
    </row>
    <row r="32" spans="4:11" ht="21">
      <c r="D32" s="52" t="s">
        <v>357</v>
      </c>
      <c r="J32" s="61">
        <v>7785416</v>
      </c>
      <c r="K32" s="52" t="s">
        <v>496</v>
      </c>
    </row>
    <row r="33" spans="2:10" ht="21">
      <c r="B33" s="52" t="s">
        <v>768</v>
      </c>
      <c r="C33" s="52" t="s">
        <v>784</v>
      </c>
      <c r="I33" s="59"/>
      <c r="J33" s="56"/>
    </row>
    <row r="34" ht="21">
      <c r="C34" s="52" t="s">
        <v>785</v>
      </c>
    </row>
    <row r="35" spans="2:12" ht="21">
      <c r="B35" s="52" t="s">
        <v>201</v>
      </c>
      <c r="D35" s="52" t="s">
        <v>201</v>
      </c>
      <c r="E35" s="54"/>
      <c r="F35" s="54"/>
      <c r="G35" s="54"/>
      <c r="H35" s="54"/>
      <c r="I35" s="54"/>
      <c r="J35" s="56">
        <v>1805126.36</v>
      </c>
      <c r="K35" s="52" t="s">
        <v>496</v>
      </c>
      <c r="L35" s="54"/>
    </row>
    <row r="36" spans="4:13" ht="21">
      <c r="D36" s="52" t="s">
        <v>339</v>
      </c>
      <c r="F36" s="54"/>
      <c r="H36" s="54"/>
      <c r="I36" s="54"/>
      <c r="J36" s="62">
        <v>8262732</v>
      </c>
      <c r="K36" s="52" t="s">
        <v>496</v>
      </c>
      <c r="L36" s="54"/>
      <c r="M36" s="54"/>
    </row>
    <row r="37" spans="4:13" ht="21">
      <c r="D37" s="52" t="s">
        <v>788</v>
      </c>
      <c r="F37" s="54"/>
      <c r="G37" s="54"/>
      <c r="H37" s="54"/>
      <c r="I37" s="54"/>
      <c r="J37" s="56">
        <v>5112405.47</v>
      </c>
      <c r="K37" s="52" t="s">
        <v>496</v>
      </c>
      <c r="L37" s="54"/>
      <c r="M37" s="54"/>
    </row>
    <row r="38" spans="4:13" ht="21">
      <c r="D38" s="52" t="s">
        <v>341</v>
      </c>
      <c r="F38" s="54"/>
      <c r="G38" s="54"/>
      <c r="H38" s="54"/>
      <c r="J38" s="62">
        <v>1821570</v>
      </c>
      <c r="K38" s="52" t="s">
        <v>496</v>
      </c>
      <c r="L38" s="54"/>
      <c r="M38" s="54"/>
    </row>
    <row r="39" spans="4:11" ht="21">
      <c r="D39" s="52" t="s">
        <v>342</v>
      </c>
      <c r="F39" s="54"/>
      <c r="G39" s="54"/>
      <c r="H39" s="54"/>
      <c r="I39" s="54"/>
      <c r="J39" s="56">
        <v>0</v>
      </c>
      <c r="K39" s="52" t="s">
        <v>496</v>
      </c>
    </row>
    <row r="40" spans="4:13" ht="21">
      <c r="D40" s="52" t="s">
        <v>343</v>
      </c>
      <c r="F40" s="54"/>
      <c r="G40" s="54"/>
      <c r="H40" s="54"/>
      <c r="I40" s="54"/>
      <c r="J40" s="62">
        <v>597800</v>
      </c>
      <c r="K40" s="52" t="s">
        <v>496</v>
      </c>
      <c r="L40" s="54"/>
      <c r="M40" s="54"/>
    </row>
    <row r="41" spans="3:13" ht="21">
      <c r="C41" s="52" t="s">
        <v>786</v>
      </c>
      <c r="E41" s="54"/>
      <c r="F41" s="54"/>
      <c r="H41" s="54"/>
      <c r="I41" s="54"/>
      <c r="J41" s="62">
        <v>4722814</v>
      </c>
      <c r="K41" s="52" t="s">
        <v>496</v>
      </c>
      <c r="L41" s="54"/>
      <c r="M41" s="54"/>
    </row>
    <row r="42" spans="3:13" ht="21">
      <c r="C42" s="52" t="s">
        <v>787</v>
      </c>
      <c r="E42" s="54"/>
      <c r="F42" s="54"/>
      <c r="G42" s="54"/>
      <c r="H42" s="54"/>
      <c r="J42" s="56">
        <v>0</v>
      </c>
      <c r="K42" s="52" t="s">
        <v>496</v>
      </c>
      <c r="L42" s="54"/>
      <c r="M42" s="54"/>
    </row>
    <row r="43" spans="5:13" ht="21">
      <c r="E43" s="54"/>
      <c r="F43" s="54"/>
      <c r="G43" s="54"/>
      <c r="H43" s="54"/>
      <c r="J43" s="56"/>
      <c r="L43" s="54"/>
      <c r="M43" s="54"/>
    </row>
    <row r="44" spans="1:10" s="53" customFormat="1" ht="21">
      <c r="A44" s="53" t="s">
        <v>769</v>
      </c>
      <c r="J44" s="60"/>
    </row>
    <row r="45" ht="21">
      <c r="C45" s="52" t="s">
        <v>789</v>
      </c>
    </row>
    <row r="46" ht="21">
      <c r="D46" s="35" t="s">
        <v>798</v>
      </c>
    </row>
    <row r="47" spans="5:11" ht="21">
      <c r="E47" s="52" t="s">
        <v>770</v>
      </c>
      <c r="J47" s="58">
        <v>0</v>
      </c>
      <c r="K47" s="52" t="s">
        <v>496</v>
      </c>
    </row>
    <row r="48" spans="5:11" ht="21">
      <c r="E48" s="52" t="s">
        <v>771</v>
      </c>
      <c r="J48" s="58">
        <v>0</v>
      </c>
      <c r="K48" s="52" t="s">
        <v>496</v>
      </c>
    </row>
    <row r="49" spans="5:11" ht="21">
      <c r="E49" s="52" t="s">
        <v>772</v>
      </c>
      <c r="J49" s="58">
        <v>120898.53</v>
      </c>
      <c r="K49" s="52" t="s">
        <v>496</v>
      </c>
    </row>
    <row r="50" spans="5:11" ht="21">
      <c r="E50" s="52" t="s">
        <v>790</v>
      </c>
      <c r="F50" s="55"/>
      <c r="J50" s="58">
        <v>2217650.63</v>
      </c>
      <c r="K50" s="52" t="s">
        <v>496</v>
      </c>
    </row>
    <row r="51" spans="5:11" ht="21">
      <c r="E51" s="52" t="s">
        <v>773</v>
      </c>
      <c r="J51" s="58">
        <v>0</v>
      </c>
      <c r="K51" s="52" t="s">
        <v>496</v>
      </c>
    </row>
    <row r="54" spans="1:11" ht="21">
      <c r="A54" s="65" t="s">
        <v>797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sheetProtection/>
  <mergeCells count="3">
    <mergeCell ref="A1:K1"/>
    <mergeCell ref="A2:K2"/>
    <mergeCell ref="A54:K54"/>
  </mergeCells>
  <printOptions/>
  <pageMargins left="0.74" right="0.52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F2" sqref="F2"/>
    </sheetView>
  </sheetViews>
  <sheetFormatPr defaultColWidth="8.88671875" defaultRowHeight="20.25"/>
  <cols>
    <col min="1" max="1" width="3.4453125" style="2" customWidth="1"/>
    <col min="2" max="2" width="3.3359375" style="2" customWidth="1"/>
    <col min="3" max="3" width="3.21484375" style="5" customWidth="1"/>
    <col min="4" max="4" width="40.3359375" style="2" customWidth="1"/>
    <col min="5" max="5" width="4.77734375" style="5" customWidth="1"/>
    <col min="6" max="6" width="12.99609375" style="12" customWidth="1"/>
    <col min="7" max="7" width="4.10546875" style="2" customWidth="1"/>
    <col min="8" max="16384" width="8.88671875" style="2" customWidth="1"/>
  </cols>
  <sheetData>
    <row r="1" spans="1:7" ht="21">
      <c r="A1" s="66" t="s">
        <v>157</v>
      </c>
      <c r="B1" s="66"/>
      <c r="C1" s="66"/>
      <c r="D1" s="66"/>
      <c r="E1" s="66"/>
      <c r="F1" s="66"/>
      <c r="G1" s="66"/>
    </row>
    <row r="2" spans="1:7" ht="21">
      <c r="A2" s="4" t="s">
        <v>158</v>
      </c>
      <c r="B2" s="4"/>
      <c r="C2" s="1"/>
      <c r="D2" s="6"/>
      <c r="E2" s="1" t="s">
        <v>495</v>
      </c>
      <c r="F2" s="13">
        <f>SUM(F3)</f>
        <v>924800</v>
      </c>
      <c r="G2" s="1" t="s">
        <v>496</v>
      </c>
    </row>
    <row r="3" spans="2:7" ht="21">
      <c r="B3" s="6" t="s">
        <v>616</v>
      </c>
      <c r="E3" s="1" t="s">
        <v>495</v>
      </c>
      <c r="F3" s="13">
        <f>SUM(F4)</f>
        <v>924800</v>
      </c>
      <c r="G3" s="1" t="s">
        <v>496</v>
      </c>
    </row>
    <row r="4" spans="3:7" ht="21">
      <c r="C4" s="6" t="s">
        <v>159</v>
      </c>
      <c r="E4" s="1" t="s">
        <v>495</v>
      </c>
      <c r="F4" s="13">
        <f>SUM(F6+F16+F23)</f>
        <v>924800</v>
      </c>
      <c r="G4" s="1" t="s">
        <v>496</v>
      </c>
    </row>
    <row r="5" ht="21">
      <c r="C5" s="2" t="s">
        <v>756</v>
      </c>
    </row>
    <row r="6" spans="4:7" ht="21">
      <c r="D6" s="2" t="s">
        <v>880</v>
      </c>
      <c r="E6" s="5" t="s">
        <v>497</v>
      </c>
      <c r="F6" s="12">
        <v>93100</v>
      </c>
      <c r="G6" s="5" t="s">
        <v>496</v>
      </c>
    </row>
    <row r="7" ht="21">
      <c r="C7" s="7" t="s">
        <v>164</v>
      </c>
    </row>
    <row r="8" ht="21">
      <c r="D8" s="2" t="s">
        <v>168</v>
      </c>
    </row>
    <row r="9" ht="21">
      <c r="D9" s="2" t="s">
        <v>165</v>
      </c>
    </row>
    <row r="10" ht="21">
      <c r="D10" s="2" t="s">
        <v>166</v>
      </c>
    </row>
    <row r="11" ht="21">
      <c r="D11" s="2" t="s">
        <v>167</v>
      </c>
    </row>
    <row r="12" ht="21">
      <c r="D12" s="2" t="s">
        <v>450</v>
      </c>
    </row>
    <row r="13" ht="21">
      <c r="D13" s="2" t="s">
        <v>448</v>
      </c>
    </row>
    <row r="14" ht="21">
      <c r="D14" s="2" t="s">
        <v>451</v>
      </c>
    </row>
    <row r="16" spans="4:7" ht="21">
      <c r="D16" s="2" t="s">
        <v>881</v>
      </c>
      <c r="E16" s="5" t="s">
        <v>497</v>
      </c>
      <c r="F16" s="12">
        <v>276000</v>
      </c>
      <c r="G16" s="5" t="s">
        <v>496</v>
      </c>
    </row>
    <row r="17" ht="21">
      <c r="D17" s="2" t="s">
        <v>172</v>
      </c>
    </row>
    <row r="18" ht="21">
      <c r="D18" s="2" t="s">
        <v>169</v>
      </c>
    </row>
    <row r="19" ht="21">
      <c r="D19" s="2" t="s">
        <v>170</v>
      </c>
    </row>
    <row r="20" ht="21">
      <c r="D20" s="2" t="s">
        <v>171</v>
      </c>
    </row>
    <row r="21" ht="21">
      <c r="D21" s="2" t="s">
        <v>452</v>
      </c>
    </row>
    <row r="23" spans="4:7" ht="21">
      <c r="D23" s="2" t="s">
        <v>882</v>
      </c>
      <c r="E23" s="5" t="s">
        <v>497</v>
      </c>
      <c r="F23" s="12">
        <v>555700</v>
      </c>
      <c r="G23" s="5" t="s">
        <v>496</v>
      </c>
    </row>
    <row r="24" ht="21">
      <c r="C24" s="7" t="s">
        <v>883</v>
      </c>
    </row>
    <row r="25" ht="21">
      <c r="D25" s="2" t="s">
        <v>163</v>
      </c>
    </row>
    <row r="26" ht="21">
      <c r="D26" s="2" t="s">
        <v>160</v>
      </c>
    </row>
    <row r="27" ht="21">
      <c r="D27" s="2" t="s">
        <v>161</v>
      </c>
    </row>
    <row r="28" ht="21">
      <c r="D28" s="2" t="s">
        <v>162</v>
      </c>
    </row>
    <row r="29" ht="21">
      <c r="D29" s="2" t="s">
        <v>448</v>
      </c>
    </row>
    <row r="30" ht="21">
      <c r="D30" s="2" t="s">
        <v>449</v>
      </c>
    </row>
  </sheetData>
  <sheetProtection/>
  <mergeCells count="1">
    <mergeCell ref="A1:G1"/>
  </mergeCells>
  <printOptions/>
  <pageMargins left="0.7" right="0.28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G22"/>
  <sheetViews>
    <sheetView zoomScalePageLayoutView="0" workbookViewId="0" topLeftCell="A1">
      <selection activeCell="C6" sqref="C6"/>
    </sheetView>
  </sheetViews>
  <sheetFormatPr defaultColWidth="8.88671875" defaultRowHeight="20.25"/>
  <cols>
    <col min="1" max="1" width="3.4453125" style="2" customWidth="1"/>
    <col min="2" max="2" width="3.3359375" style="2" customWidth="1"/>
    <col min="3" max="3" width="3.21484375" style="5" customWidth="1"/>
    <col min="4" max="4" width="40.3359375" style="2" customWidth="1"/>
    <col min="5" max="5" width="4.77734375" style="5" customWidth="1"/>
    <col min="6" max="6" width="12.99609375" style="12" customWidth="1"/>
    <col min="7" max="7" width="4.10546875" style="2" customWidth="1"/>
    <col min="8" max="16384" width="8.88671875" style="2" customWidth="1"/>
  </cols>
  <sheetData>
    <row r="1" spans="1:7" ht="21">
      <c r="A1" s="66" t="s">
        <v>193</v>
      </c>
      <c r="B1" s="66"/>
      <c r="C1" s="66"/>
      <c r="D1" s="66"/>
      <c r="E1" s="66"/>
      <c r="F1" s="66"/>
      <c r="G1" s="66"/>
    </row>
    <row r="2" spans="1:7" ht="21">
      <c r="A2" s="4" t="s">
        <v>194</v>
      </c>
      <c r="B2" s="4"/>
      <c r="C2" s="1"/>
      <c r="D2" s="6"/>
      <c r="E2" s="1" t="s">
        <v>495</v>
      </c>
      <c r="F2" s="13">
        <f>SUM(F3)</f>
        <v>80000</v>
      </c>
      <c r="G2" s="1" t="s">
        <v>496</v>
      </c>
    </row>
    <row r="3" spans="2:7" ht="21">
      <c r="B3" s="6" t="s">
        <v>620</v>
      </c>
      <c r="E3" s="1" t="s">
        <v>495</v>
      </c>
      <c r="F3" s="13">
        <f>SUM(F4)</f>
        <v>80000</v>
      </c>
      <c r="G3" s="1" t="s">
        <v>496</v>
      </c>
    </row>
    <row r="4" spans="3:7" ht="21">
      <c r="C4" s="6" t="s">
        <v>621</v>
      </c>
      <c r="E4" s="1" t="s">
        <v>495</v>
      </c>
      <c r="F4" s="13">
        <f>SUM(F5)</f>
        <v>80000</v>
      </c>
      <c r="G4" s="1" t="s">
        <v>496</v>
      </c>
    </row>
    <row r="5" spans="3:7" ht="21">
      <c r="C5" s="2" t="s">
        <v>757</v>
      </c>
      <c r="E5" s="5" t="s">
        <v>497</v>
      </c>
      <c r="F5" s="12">
        <v>80000</v>
      </c>
      <c r="G5" s="5" t="s">
        <v>496</v>
      </c>
    </row>
    <row r="6" ht="21">
      <c r="D6" s="2" t="s">
        <v>884</v>
      </c>
    </row>
    <row r="7" ht="21">
      <c r="C7" s="7" t="s">
        <v>195</v>
      </c>
    </row>
    <row r="8" ht="21">
      <c r="D8" s="43" t="s">
        <v>198</v>
      </c>
    </row>
    <row r="9" ht="21">
      <c r="D9" s="43" t="s">
        <v>197</v>
      </c>
    </row>
    <row r="10" ht="21">
      <c r="D10" s="43" t="s">
        <v>199</v>
      </c>
    </row>
    <row r="11" ht="21">
      <c r="D11" s="43" t="s">
        <v>713</v>
      </c>
    </row>
    <row r="12" ht="21">
      <c r="D12" s="43" t="s">
        <v>717</v>
      </c>
    </row>
    <row r="13" ht="21">
      <c r="D13" s="43" t="s">
        <v>714</v>
      </c>
    </row>
    <row r="14" ht="21">
      <c r="D14" s="43" t="s">
        <v>718</v>
      </c>
    </row>
    <row r="15" ht="21">
      <c r="D15" s="43" t="s">
        <v>196</v>
      </c>
    </row>
    <row r="16" ht="21">
      <c r="D16" s="49" t="s">
        <v>715</v>
      </c>
    </row>
    <row r="17" ht="21">
      <c r="D17" s="43" t="s">
        <v>196</v>
      </c>
    </row>
    <row r="18" ht="21">
      <c r="D18" s="49" t="s">
        <v>716</v>
      </c>
    </row>
    <row r="19" ht="21">
      <c r="D19" s="43" t="s">
        <v>196</v>
      </c>
    </row>
    <row r="20" ht="21">
      <c r="D20" s="36" t="s">
        <v>687</v>
      </c>
    </row>
    <row r="21" ht="21">
      <c r="D21" s="43" t="s">
        <v>688</v>
      </c>
    </row>
    <row r="22" ht="21">
      <c r="D22" s="36" t="s">
        <v>689</v>
      </c>
    </row>
  </sheetData>
  <sheetProtection/>
  <mergeCells count="1">
    <mergeCell ref="A1:G1"/>
  </mergeCells>
  <printOptions/>
  <pageMargins left="0.7" right="0.28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45"/>
  <sheetViews>
    <sheetView zoomScalePageLayoutView="0" workbookViewId="0" topLeftCell="A1">
      <selection activeCell="F5" sqref="F5"/>
    </sheetView>
  </sheetViews>
  <sheetFormatPr defaultColWidth="8.88671875" defaultRowHeight="20.25"/>
  <cols>
    <col min="1" max="1" width="3.4453125" style="2" customWidth="1"/>
    <col min="2" max="2" width="3.3359375" style="2" customWidth="1"/>
    <col min="3" max="3" width="3.21484375" style="5" customWidth="1"/>
    <col min="4" max="4" width="40.3359375" style="2" customWidth="1"/>
    <col min="5" max="5" width="4.77734375" style="5" customWidth="1"/>
    <col min="6" max="6" width="12.99609375" style="12" customWidth="1"/>
    <col min="7" max="7" width="4.10546875" style="2" customWidth="1"/>
    <col min="8" max="16384" width="8.88671875" style="2" customWidth="1"/>
  </cols>
  <sheetData>
    <row r="1" spans="1:7" ht="21">
      <c r="A1" s="66" t="s">
        <v>200</v>
      </c>
      <c r="B1" s="66"/>
      <c r="C1" s="66"/>
      <c r="D1" s="66"/>
      <c r="E1" s="66"/>
      <c r="F1" s="66"/>
      <c r="G1" s="66"/>
    </row>
    <row r="2" spans="1:7" ht="21">
      <c r="A2" s="4" t="s">
        <v>201</v>
      </c>
      <c r="B2" s="4"/>
      <c r="C2" s="1"/>
      <c r="D2" s="6"/>
      <c r="E2" s="1" t="s">
        <v>495</v>
      </c>
      <c r="F2" s="13">
        <f>SUM(F3)</f>
        <v>4561292</v>
      </c>
      <c r="G2" s="1" t="s">
        <v>496</v>
      </c>
    </row>
    <row r="3" spans="2:7" ht="21">
      <c r="B3" s="6" t="s">
        <v>201</v>
      </c>
      <c r="E3" s="1" t="s">
        <v>495</v>
      </c>
      <c r="F3" s="13">
        <f>SUM(F4)</f>
        <v>4561292</v>
      </c>
      <c r="G3" s="1" t="s">
        <v>496</v>
      </c>
    </row>
    <row r="4" spans="3:7" ht="21">
      <c r="C4" s="6" t="s">
        <v>201</v>
      </c>
      <c r="E4" s="1" t="s">
        <v>495</v>
      </c>
      <c r="F4" s="13">
        <f>SUM(F5+F10+F14+F18+F38+F43)</f>
        <v>4561292</v>
      </c>
      <c r="G4" s="1" t="s">
        <v>496</v>
      </c>
    </row>
    <row r="5" spans="3:7" ht="21">
      <c r="C5" s="2" t="s">
        <v>722</v>
      </c>
      <c r="E5" s="5" t="s">
        <v>497</v>
      </c>
      <c r="F5" s="12">
        <v>71136</v>
      </c>
      <c r="G5" s="5" t="s">
        <v>496</v>
      </c>
    </row>
    <row r="6" ht="21">
      <c r="D6" s="8" t="s">
        <v>203</v>
      </c>
    </row>
    <row r="7" ht="21">
      <c r="D7" s="8" t="s">
        <v>458</v>
      </c>
    </row>
    <row r="8" ht="21">
      <c r="D8" s="8" t="s">
        <v>202</v>
      </c>
    </row>
    <row r="9" ht="21">
      <c r="C9" s="7"/>
    </row>
    <row r="10" spans="3:7" ht="21">
      <c r="C10" s="2" t="s">
        <v>723</v>
      </c>
      <c r="E10" s="5" t="s">
        <v>497</v>
      </c>
      <c r="F10" s="12">
        <v>3910000</v>
      </c>
      <c r="G10" s="5" t="s">
        <v>496</v>
      </c>
    </row>
    <row r="11" ht="21">
      <c r="D11" s="8" t="s">
        <v>204</v>
      </c>
    </row>
    <row r="12" ht="21">
      <c r="D12" s="2" t="s">
        <v>205</v>
      </c>
    </row>
    <row r="14" spans="3:7" ht="21">
      <c r="C14" s="2" t="s">
        <v>724</v>
      </c>
      <c r="E14" s="5" t="s">
        <v>497</v>
      </c>
      <c r="F14" s="12">
        <v>200000</v>
      </c>
      <c r="G14" s="5" t="s">
        <v>496</v>
      </c>
    </row>
    <row r="15" ht="21">
      <c r="D15" s="8" t="s">
        <v>206</v>
      </c>
    </row>
    <row r="16" ht="21">
      <c r="D16" s="2" t="s">
        <v>207</v>
      </c>
    </row>
    <row r="18" spans="3:7" ht="21">
      <c r="C18" s="2" t="s">
        <v>725</v>
      </c>
      <c r="E18" s="5" t="s">
        <v>497</v>
      </c>
      <c r="F18" s="12">
        <v>85096</v>
      </c>
      <c r="G18" s="5" t="s">
        <v>496</v>
      </c>
    </row>
    <row r="19" ht="21">
      <c r="D19" s="2" t="s">
        <v>211</v>
      </c>
    </row>
    <row r="20" ht="21">
      <c r="D20" s="10" t="s">
        <v>219</v>
      </c>
    </row>
    <row r="21" ht="21">
      <c r="D21" s="2" t="s">
        <v>212</v>
      </c>
    </row>
    <row r="22" ht="21">
      <c r="D22" s="2" t="s">
        <v>213</v>
      </c>
    </row>
    <row r="23" ht="21">
      <c r="D23" s="2" t="s">
        <v>214</v>
      </c>
    </row>
    <row r="24" ht="21">
      <c r="D24" s="2" t="s">
        <v>215</v>
      </c>
    </row>
    <row r="25" ht="21">
      <c r="D25" s="2" t="s">
        <v>216</v>
      </c>
    </row>
    <row r="26" ht="21">
      <c r="D26" s="2" t="s">
        <v>217</v>
      </c>
    </row>
    <row r="27" ht="21">
      <c r="D27" s="2" t="s">
        <v>218</v>
      </c>
    </row>
    <row r="28" ht="21">
      <c r="D28" s="2" t="s">
        <v>220</v>
      </c>
    </row>
    <row r="30" ht="21">
      <c r="D30" s="7" t="s">
        <v>227</v>
      </c>
    </row>
    <row r="31" ht="21">
      <c r="D31" s="7" t="s">
        <v>221</v>
      </c>
    </row>
    <row r="32" ht="21">
      <c r="D32" s="7" t="s">
        <v>223</v>
      </c>
    </row>
    <row r="33" ht="21">
      <c r="D33" s="7" t="s">
        <v>222</v>
      </c>
    </row>
    <row r="34" ht="21">
      <c r="D34" s="7" t="s">
        <v>224</v>
      </c>
    </row>
    <row r="35" ht="21">
      <c r="D35" s="7" t="s">
        <v>225</v>
      </c>
    </row>
    <row r="36" ht="21">
      <c r="D36" s="7" t="s">
        <v>226</v>
      </c>
    </row>
    <row r="37" ht="21">
      <c r="D37" s="7"/>
    </row>
    <row r="38" spans="3:7" ht="21">
      <c r="C38" s="2" t="s">
        <v>885</v>
      </c>
      <c r="E38" s="5" t="s">
        <v>497</v>
      </c>
      <c r="F38" s="12">
        <v>10000</v>
      </c>
      <c r="G38" s="5" t="s">
        <v>496</v>
      </c>
    </row>
    <row r="39" ht="21">
      <c r="D39" s="16" t="s">
        <v>209</v>
      </c>
    </row>
    <row r="40" ht="21">
      <c r="D40" s="2" t="s">
        <v>208</v>
      </c>
    </row>
    <row r="41" ht="21">
      <c r="D41" s="2" t="s">
        <v>210</v>
      </c>
    </row>
    <row r="43" spans="3:7" ht="21">
      <c r="C43" s="2" t="s">
        <v>886</v>
      </c>
      <c r="E43" s="5" t="s">
        <v>497</v>
      </c>
      <c r="F43" s="12">
        <v>285060</v>
      </c>
      <c r="G43" s="5" t="s">
        <v>496</v>
      </c>
    </row>
    <row r="44" ht="21">
      <c r="D44" s="8" t="s">
        <v>228</v>
      </c>
    </row>
    <row r="45" ht="21">
      <c r="D45" s="2" t="s">
        <v>887</v>
      </c>
    </row>
  </sheetData>
  <sheetProtection/>
  <mergeCells count="1">
    <mergeCell ref="A1:G1"/>
  </mergeCells>
  <printOptions/>
  <pageMargins left="0.7" right="0.28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238"/>
  <sheetViews>
    <sheetView tabSelected="1" zoomScalePageLayoutView="0" workbookViewId="0" topLeftCell="A1">
      <selection activeCell="L9" sqref="L9"/>
    </sheetView>
  </sheetViews>
  <sheetFormatPr defaultColWidth="8.88671875" defaultRowHeight="20.25"/>
  <cols>
    <col min="1" max="1" width="3.4453125" style="2" customWidth="1"/>
    <col min="2" max="2" width="3.3359375" style="2" customWidth="1"/>
    <col min="3" max="3" width="3.21484375" style="5" customWidth="1"/>
    <col min="4" max="4" width="40.3359375" style="2" customWidth="1"/>
    <col min="5" max="5" width="4.77734375" style="5" customWidth="1"/>
    <col min="6" max="6" width="12.99609375" style="12" customWidth="1"/>
    <col min="7" max="7" width="4.10546875" style="2" customWidth="1"/>
    <col min="8" max="8" width="17.4453125" style="2" customWidth="1"/>
    <col min="9" max="9" width="22.5546875" style="12" customWidth="1"/>
    <col min="10" max="10" width="10.88671875" style="12" bestFit="1" customWidth="1"/>
    <col min="11" max="16384" width="8.88671875" style="2" customWidth="1"/>
  </cols>
  <sheetData>
    <row r="1" spans="1:7" ht="22.5">
      <c r="A1" s="68" t="s">
        <v>901</v>
      </c>
      <c r="B1" s="68"/>
      <c r="C1" s="68"/>
      <c r="D1" s="68"/>
      <c r="E1" s="68"/>
      <c r="F1" s="68"/>
      <c r="G1" s="68"/>
    </row>
    <row r="2" spans="1:7" ht="22.5">
      <c r="A2" s="68" t="s">
        <v>902</v>
      </c>
      <c r="B2" s="68"/>
      <c r="C2" s="68"/>
      <c r="D2" s="68"/>
      <c r="E2" s="68"/>
      <c r="F2" s="68"/>
      <c r="G2" s="68"/>
    </row>
    <row r="3" spans="1:7" ht="21">
      <c r="A3" s="66" t="s">
        <v>4</v>
      </c>
      <c r="B3" s="66"/>
      <c r="C3" s="66"/>
      <c r="D3" s="66"/>
      <c r="E3" s="66"/>
      <c r="F3" s="66"/>
      <c r="G3" s="66"/>
    </row>
    <row r="4" spans="1:7" ht="21">
      <c r="A4" s="66" t="s">
        <v>490</v>
      </c>
      <c r="B4" s="66"/>
      <c r="C4" s="66"/>
      <c r="D4" s="66"/>
      <c r="E4" s="66"/>
      <c r="F4" s="66"/>
      <c r="G4" s="66"/>
    </row>
    <row r="5" spans="1:7" ht="21">
      <c r="A5" s="66" t="s">
        <v>491</v>
      </c>
      <c r="B5" s="66"/>
      <c r="C5" s="66"/>
      <c r="D5" s="66"/>
      <c r="E5" s="66"/>
      <c r="F5" s="66"/>
      <c r="G5" s="66"/>
    </row>
    <row r="6" spans="1:5" ht="21">
      <c r="A6" s="4" t="s">
        <v>697</v>
      </c>
      <c r="B6" s="3"/>
      <c r="C6" s="3"/>
      <c r="D6" s="3"/>
      <c r="E6" s="3"/>
    </row>
    <row r="7" spans="1:5" ht="21">
      <c r="A7" s="4" t="s">
        <v>698</v>
      </c>
      <c r="B7" s="4"/>
      <c r="C7" s="1"/>
      <c r="D7" s="4"/>
      <c r="E7" s="1"/>
    </row>
    <row r="8" spans="1:7" ht="21">
      <c r="A8" s="66" t="s">
        <v>229</v>
      </c>
      <c r="B8" s="66"/>
      <c r="C8" s="66"/>
      <c r="D8" s="66"/>
      <c r="E8" s="66"/>
      <c r="F8" s="66"/>
      <c r="G8" s="66"/>
    </row>
    <row r="9" spans="1:7" ht="21">
      <c r="A9" s="4" t="s">
        <v>230</v>
      </c>
      <c r="B9" s="4"/>
      <c r="C9" s="1"/>
      <c r="D9" s="6"/>
      <c r="E9" s="1" t="s">
        <v>495</v>
      </c>
      <c r="F9" s="13">
        <f>SUM(F223+F10+F33+F127)</f>
        <v>4463973</v>
      </c>
      <c r="G9" s="1" t="s">
        <v>496</v>
      </c>
    </row>
    <row r="10" spans="1:7" ht="21">
      <c r="A10" s="6"/>
      <c r="B10" s="4" t="s">
        <v>498</v>
      </c>
      <c r="C10" s="1"/>
      <c r="D10" s="6"/>
      <c r="E10" s="1" t="s">
        <v>495</v>
      </c>
      <c r="F10" s="13">
        <f>SUM(F11)</f>
        <v>757260</v>
      </c>
      <c r="G10" s="1" t="s">
        <v>496</v>
      </c>
    </row>
    <row r="11" spans="3:7" ht="21">
      <c r="C11" s="6" t="s">
        <v>505</v>
      </c>
      <c r="E11" s="1" t="s">
        <v>495</v>
      </c>
      <c r="F11" s="13">
        <f>SUM(F12+F16+F20+F25+F29)</f>
        <v>757260</v>
      </c>
      <c r="G11" s="1" t="s">
        <v>496</v>
      </c>
    </row>
    <row r="12" spans="3:7" ht="21">
      <c r="C12" s="2" t="s">
        <v>808</v>
      </c>
      <c r="E12" s="5" t="s">
        <v>497</v>
      </c>
      <c r="F12" s="12">
        <v>241980</v>
      </c>
      <c r="G12" s="5" t="s">
        <v>496</v>
      </c>
    </row>
    <row r="13" ht="21">
      <c r="D13" s="8" t="s">
        <v>630</v>
      </c>
    </row>
    <row r="14" ht="21">
      <c r="D14" s="2" t="s">
        <v>9</v>
      </c>
    </row>
    <row r="16" spans="3:7" ht="21">
      <c r="C16" s="2" t="s">
        <v>729</v>
      </c>
      <c r="E16" s="5" t="s">
        <v>497</v>
      </c>
      <c r="F16" s="12">
        <v>270360</v>
      </c>
      <c r="G16" s="5" t="s">
        <v>496</v>
      </c>
    </row>
    <row r="17" ht="21">
      <c r="D17" s="8" t="s">
        <v>632</v>
      </c>
    </row>
    <row r="18" ht="21">
      <c r="D18" s="2" t="s">
        <v>459</v>
      </c>
    </row>
    <row r="20" spans="3:7" ht="21">
      <c r="C20" s="2" t="s">
        <v>730</v>
      </c>
      <c r="E20" s="5" t="s">
        <v>497</v>
      </c>
      <c r="F20" s="12">
        <v>28920</v>
      </c>
      <c r="G20" s="5" t="s">
        <v>496</v>
      </c>
    </row>
    <row r="21" ht="21">
      <c r="D21" s="16" t="s">
        <v>231</v>
      </c>
    </row>
    <row r="22" ht="21">
      <c r="D22" s="2" t="s">
        <v>233</v>
      </c>
    </row>
    <row r="23" ht="21">
      <c r="D23" s="2" t="s">
        <v>232</v>
      </c>
    </row>
    <row r="25" spans="3:7" ht="21">
      <c r="C25" s="2" t="s">
        <v>805</v>
      </c>
      <c r="E25" s="5" t="s">
        <v>497</v>
      </c>
      <c r="F25" s="12">
        <v>128160</v>
      </c>
      <c r="G25" s="5" t="s">
        <v>496</v>
      </c>
    </row>
    <row r="26" spans="4:5" ht="21">
      <c r="D26" s="8" t="s">
        <v>634</v>
      </c>
      <c r="E26" s="2"/>
    </row>
    <row r="27" ht="21">
      <c r="D27" s="2" t="s">
        <v>234</v>
      </c>
    </row>
    <row r="29" spans="3:7" ht="21">
      <c r="C29" s="2" t="s">
        <v>731</v>
      </c>
      <c r="E29" s="5" t="s">
        <v>497</v>
      </c>
      <c r="F29" s="12">
        <v>87840</v>
      </c>
      <c r="G29" s="5" t="s">
        <v>496</v>
      </c>
    </row>
    <row r="30" ht="21">
      <c r="D30" s="8" t="s">
        <v>635</v>
      </c>
    </row>
    <row r="31" ht="21">
      <c r="D31" s="2" t="s">
        <v>512</v>
      </c>
    </row>
    <row r="33" spans="2:7" ht="21">
      <c r="B33" s="6" t="s">
        <v>513</v>
      </c>
      <c r="E33" s="1" t="s">
        <v>495</v>
      </c>
      <c r="F33" s="13">
        <f>SUM(F34+F43+F68+F116)</f>
        <v>1420500</v>
      </c>
      <c r="G33" s="1" t="s">
        <v>496</v>
      </c>
    </row>
    <row r="34" spans="3:7" ht="21">
      <c r="C34" s="6" t="s">
        <v>514</v>
      </c>
      <c r="E34" s="1" t="s">
        <v>495</v>
      </c>
      <c r="F34" s="13">
        <f>SUM(F35+F38)</f>
        <v>427000</v>
      </c>
      <c r="G34" s="1" t="s">
        <v>496</v>
      </c>
    </row>
    <row r="35" spans="3:7" ht="21">
      <c r="C35" s="2" t="s">
        <v>734</v>
      </c>
      <c r="E35" s="5" t="s">
        <v>497</v>
      </c>
      <c r="F35" s="12">
        <v>27000</v>
      </c>
      <c r="G35" s="5" t="s">
        <v>496</v>
      </c>
    </row>
    <row r="36" ht="21">
      <c r="D36" s="8" t="s">
        <v>639</v>
      </c>
    </row>
    <row r="37" ht="21">
      <c r="D37" s="2" t="s">
        <v>372</v>
      </c>
    </row>
    <row r="38" spans="3:7" ht="21">
      <c r="C38" s="2" t="s">
        <v>735</v>
      </c>
      <c r="E38" s="5" t="s">
        <v>497</v>
      </c>
      <c r="F38" s="12">
        <v>400000</v>
      </c>
      <c r="G38" s="5" t="s">
        <v>496</v>
      </c>
    </row>
    <row r="39" spans="4:5" ht="21">
      <c r="D39" s="17" t="s">
        <v>235</v>
      </c>
      <c r="E39" s="2"/>
    </row>
    <row r="40" ht="21">
      <c r="D40" s="2" t="s">
        <v>236</v>
      </c>
    </row>
    <row r="41" ht="21">
      <c r="D41" s="2" t="s">
        <v>237</v>
      </c>
    </row>
    <row r="43" spans="3:7" ht="21">
      <c r="C43" s="6" t="s">
        <v>521</v>
      </c>
      <c r="E43" s="1" t="s">
        <v>495</v>
      </c>
      <c r="F43" s="13">
        <f>SUM(F44+F57+F64)</f>
        <v>415000</v>
      </c>
      <c r="G43" s="1" t="s">
        <v>496</v>
      </c>
    </row>
    <row r="44" spans="3:7" ht="21">
      <c r="C44" s="2" t="s">
        <v>809</v>
      </c>
      <c r="E44" s="5" t="s">
        <v>497</v>
      </c>
      <c r="F44" s="12">
        <v>235000</v>
      </c>
      <c r="G44" s="5" t="s">
        <v>496</v>
      </c>
    </row>
    <row r="45" ht="21">
      <c r="D45" s="10" t="s">
        <v>460</v>
      </c>
    </row>
    <row r="46" ht="21">
      <c r="D46" s="10" t="s">
        <v>461</v>
      </c>
    </row>
    <row r="47" ht="21">
      <c r="D47" s="10" t="s">
        <v>462</v>
      </c>
    </row>
    <row r="48" ht="21">
      <c r="D48" s="10" t="s">
        <v>463</v>
      </c>
    </row>
    <row r="49" ht="21">
      <c r="D49" s="10" t="s">
        <v>464</v>
      </c>
    </row>
    <row r="50" ht="21">
      <c r="D50" s="10" t="s">
        <v>522</v>
      </c>
    </row>
    <row r="51" ht="21">
      <c r="D51" s="10" t="s">
        <v>465</v>
      </c>
    </row>
    <row r="52" ht="21">
      <c r="D52" s="10" t="s">
        <v>466</v>
      </c>
    </row>
    <row r="53" ht="21">
      <c r="D53" s="10" t="s">
        <v>467</v>
      </c>
    </row>
    <row r="54" ht="21">
      <c r="D54" s="10" t="s">
        <v>468</v>
      </c>
    </row>
    <row r="55" ht="21">
      <c r="D55" s="10"/>
    </row>
    <row r="56" ht="21">
      <c r="C56" s="2" t="s">
        <v>799</v>
      </c>
    </row>
    <row r="57" spans="4:7" ht="21">
      <c r="D57" s="2" t="s">
        <v>814</v>
      </c>
      <c r="E57" s="5" t="s">
        <v>497</v>
      </c>
      <c r="F57" s="12">
        <v>20000</v>
      </c>
      <c r="G57" s="5" t="s">
        <v>496</v>
      </c>
    </row>
    <row r="58" ht="21">
      <c r="D58" s="2" t="s">
        <v>562</v>
      </c>
    </row>
    <row r="59" ht="21">
      <c r="D59" s="2" t="s">
        <v>559</v>
      </c>
    </row>
    <row r="60" ht="21">
      <c r="D60" s="2" t="s">
        <v>560</v>
      </c>
    </row>
    <row r="61" ht="21">
      <c r="D61" s="2" t="s">
        <v>561</v>
      </c>
    </row>
    <row r="62" ht="21">
      <c r="D62" s="2" t="s">
        <v>379</v>
      </c>
    </row>
    <row r="64" spans="3:7" ht="21">
      <c r="C64" s="2" t="s">
        <v>820</v>
      </c>
      <c r="E64" s="5" t="s">
        <v>497</v>
      </c>
      <c r="F64" s="12">
        <v>160000</v>
      </c>
      <c r="G64" s="5" t="s">
        <v>496</v>
      </c>
    </row>
    <row r="65" ht="21">
      <c r="D65" s="8" t="s">
        <v>640</v>
      </c>
    </row>
    <row r="66" ht="21">
      <c r="D66" s="2" t="s">
        <v>569</v>
      </c>
    </row>
    <row r="68" spans="3:7" ht="21">
      <c r="C68" s="6" t="s">
        <v>570</v>
      </c>
      <c r="E68" s="1" t="s">
        <v>495</v>
      </c>
      <c r="F68" s="13">
        <f>SUM(F69+F77+F83+F92+F97+F104+F112)</f>
        <v>248000</v>
      </c>
      <c r="G68" s="1" t="s">
        <v>496</v>
      </c>
    </row>
    <row r="69" spans="3:7" ht="21">
      <c r="C69" s="2" t="s">
        <v>736</v>
      </c>
      <c r="E69" s="5" t="s">
        <v>497</v>
      </c>
      <c r="F69" s="12">
        <v>43000</v>
      </c>
      <c r="G69" s="5" t="s">
        <v>496</v>
      </c>
    </row>
    <row r="70" ht="21">
      <c r="D70" s="11" t="s">
        <v>641</v>
      </c>
    </row>
    <row r="71" ht="21">
      <c r="D71" s="2" t="s">
        <v>571</v>
      </c>
    </row>
    <row r="72" ht="21">
      <c r="D72" s="2" t="s">
        <v>572</v>
      </c>
    </row>
    <row r="73" ht="21">
      <c r="D73" s="2" t="s">
        <v>573</v>
      </c>
    </row>
    <row r="74" ht="21">
      <c r="D74" s="2" t="s">
        <v>574</v>
      </c>
    </row>
    <row r="75" ht="21">
      <c r="D75" s="2" t="s">
        <v>575</v>
      </c>
    </row>
    <row r="76" ht="21">
      <c r="D76" s="2" t="s">
        <v>576</v>
      </c>
    </row>
    <row r="77" spans="3:7" ht="21">
      <c r="C77" s="2" t="s">
        <v>739</v>
      </c>
      <c r="E77" s="5" t="s">
        <v>497</v>
      </c>
      <c r="F77" s="12">
        <v>40000</v>
      </c>
      <c r="G77" s="5" t="s">
        <v>496</v>
      </c>
    </row>
    <row r="78" spans="3:7" ht="21">
      <c r="C78" s="2"/>
      <c r="D78" s="2" t="s">
        <v>899</v>
      </c>
      <c r="G78" s="5"/>
    </row>
    <row r="79" spans="3:7" ht="21">
      <c r="C79" s="2"/>
      <c r="D79" s="2" t="s">
        <v>897</v>
      </c>
      <c r="G79" s="5"/>
    </row>
    <row r="80" spans="3:7" ht="21">
      <c r="C80" s="2"/>
      <c r="D80" s="2" t="s">
        <v>898</v>
      </c>
      <c r="G80" s="5"/>
    </row>
    <row r="81" spans="3:7" ht="21">
      <c r="C81" s="2"/>
      <c r="D81" s="2" t="s">
        <v>900</v>
      </c>
      <c r="G81" s="5"/>
    </row>
    <row r="83" spans="3:7" ht="21">
      <c r="C83" s="2" t="s">
        <v>740</v>
      </c>
      <c r="E83" s="5" t="s">
        <v>497</v>
      </c>
      <c r="F83" s="12">
        <v>10000</v>
      </c>
      <c r="G83" s="5" t="s">
        <v>496</v>
      </c>
    </row>
    <row r="84" ht="21">
      <c r="D84" s="8" t="s">
        <v>645</v>
      </c>
    </row>
    <row r="85" ht="21">
      <c r="D85" s="2" t="s">
        <v>644</v>
      </c>
    </row>
    <row r="86" ht="21">
      <c r="D86" s="2" t="s">
        <v>589</v>
      </c>
    </row>
    <row r="87" ht="21">
      <c r="D87" s="2" t="s">
        <v>590</v>
      </c>
    </row>
    <row r="88" ht="21">
      <c r="D88" s="2" t="s">
        <v>591</v>
      </c>
    </row>
    <row r="89" ht="21">
      <c r="D89" s="2" t="s">
        <v>592</v>
      </c>
    </row>
    <row r="90" ht="21">
      <c r="D90" s="2" t="s">
        <v>576</v>
      </c>
    </row>
    <row r="92" spans="3:7" ht="21">
      <c r="C92" s="2" t="s">
        <v>741</v>
      </c>
      <c r="E92" s="5" t="s">
        <v>497</v>
      </c>
      <c r="F92" s="12">
        <v>25000</v>
      </c>
      <c r="G92" s="5" t="s">
        <v>496</v>
      </c>
    </row>
    <row r="93" ht="21">
      <c r="D93" s="11" t="s">
        <v>646</v>
      </c>
    </row>
    <row r="94" ht="21">
      <c r="D94" s="2" t="s">
        <v>593</v>
      </c>
    </row>
    <row r="95" ht="21">
      <c r="D95" s="2" t="s">
        <v>594</v>
      </c>
    </row>
    <row r="97" spans="3:7" ht="21">
      <c r="C97" s="2" t="s">
        <v>888</v>
      </c>
      <c r="E97" s="5" t="s">
        <v>497</v>
      </c>
      <c r="F97" s="12">
        <v>100000</v>
      </c>
      <c r="G97" s="5" t="s">
        <v>496</v>
      </c>
    </row>
    <row r="98" ht="21">
      <c r="D98" s="8" t="s">
        <v>240</v>
      </c>
    </row>
    <row r="99" ht="21">
      <c r="D99" s="8" t="s">
        <v>238</v>
      </c>
    </row>
    <row r="100" ht="21">
      <c r="D100" s="8" t="s">
        <v>239</v>
      </c>
    </row>
    <row r="101" ht="21">
      <c r="D101" s="2" t="s">
        <v>241</v>
      </c>
    </row>
    <row r="102" ht="21">
      <c r="D102" s="2" t="s">
        <v>242</v>
      </c>
    </row>
    <row r="104" spans="3:7" ht="21">
      <c r="C104" s="2" t="s">
        <v>745</v>
      </c>
      <c r="E104" s="5" t="s">
        <v>497</v>
      </c>
      <c r="F104" s="12">
        <v>10000</v>
      </c>
      <c r="G104" s="5" t="s">
        <v>496</v>
      </c>
    </row>
    <row r="105" ht="21">
      <c r="D105" s="8" t="s">
        <v>648</v>
      </c>
    </row>
    <row r="106" ht="21">
      <c r="D106" s="2" t="s">
        <v>600</v>
      </c>
    </row>
    <row r="107" ht="21">
      <c r="D107" s="2" t="s">
        <v>601</v>
      </c>
    </row>
    <row r="108" ht="21">
      <c r="D108" s="2" t="s">
        <v>602</v>
      </c>
    </row>
    <row r="109" ht="21">
      <c r="D109" s="2" t="s">
        <v>597</v>
      </c>
    </row>
    <row r="110" ht="21">
      <c r="D110" s="2" t="s">
        <v>598</v>
      </c>
    </row>
    <row r="111" ht="21">
      <c r="D111" s="2" t="s">
        <v>603</v>
      </c>
    </row>
    <row r="112" spans="3:7" ht="21">
      <c r="C112" s="2" t="s">
        <v>746</v>
      </c>
      <c r="E112" s="5" t="s">
        <v>497</v>
      </c>
      <c r="F112" s="12">
        <v>20000</v>
      </c>
      <c r="G112" s="5" t="s">
        <v>496</v>
      </c>
    </row>
    <row r="113" ht="21">
      <c r="D113" s="8" t="s">
        <v>243</v>
      </c>
    </row>
    <row r="114" ht="21">
      <c r="D114" s="2" t="s">
        <v>244</v>
      </c>
    </row>
    <row r="116" spans="3:7" ht="21">
      <c r="C116" s="6" t="s">
        <v>604</v>
      </c>
      <c r="E116" s="1" t="s">
        <v>495</v>
      </c>
      <c r="F116" s="13">
        <f>SUM(F117+F122)</f>
        <v>330500</v>
      </c>
      <c r="G116" s="1" t="s">
        <v>496</v>
      </c>
    </row>
    <row r="117" spans="3:7" ht="21">
      <c r="C117" s="2" t="s">
        <v>747</v>
      </c>
      <c r="E117" s="5" t="s">
        <v>497</v>
      </c>
      <c r="F117" s="12">
        <v>330000</v>
      </c>
      <c r="G117" s="5" t="s">
        <v>496</v>
      </c>
    </row>
    <row r="118" ht="21">
      <c r="D118" s="8" t="s">
        <v>649</v>
      </c>
    </row>
    <row r="119" ht="21">
      <c r="D119" s="2" t="s">
        <v>605</v>
      </c>
    </row>
    <row r="120" ht="21">
      <c r="D120" s="2" t="s">
        <v>606</v>
      </c>
    </row>
    <row r="122" spans="3:7" ht="21">
      <c r="C122" s="2" t="s">
        <v>749</v>
      </c>
      <c r="E122" s="5" t="s">
        <v>497</v>
      </c>
      <c r="F122" s="12">
        <v>500</v>
      </c>
      <c r="G122" s="5" t="s">
        <v>496</v>
      </c>
    </row>
    <row r="123" ht="21">
      <c r="D123" s="8" t="s">
        <v>651</v>
      </c>
    </row>
    <row r="124" ht="21">
      <c r="D124" s="2" t="s">
        <v>609</v>
      </c>
    </row>
    <row r="125" ht="21">
      <c r="D125" s="2" t="s">
        <v>610</v>
      </c>
    </row>
    <row r="127" spans="2:7" ht="21">
      <c r="B127" s="6" t="s">
        <v>616</v>
      </c>
      <c r="E127" s="1" t="s">
        <v>495</v>
      </c>
      <c r="F127" s="13">
        <f>SUM(F128+F202)</f>
        <v>2259300</v>
      </c>
      <c r="G127" s="1" t="s">
        <v>496</v>
      </c>
    </row>
    <row r="128" spans="3:7" ht="21">
      <c r="C128" s="6" t="s">
        <v>617</v>
      </c>
      <c r="E128" s="1" t="s">
        <v>495</v>
      </c>
      <c r="F128" s="13">
        <f>SUM(F130+F142+F171+F198)</f>
        <v>198200</v>
      </c>
      <c r="G128" s="1" t="s">
        <v>496</v>
      </c>
    </row>
    <row r="129" spans="3:10" s="37" customFormat="1" ht="21">
      <c r="C129" s="36" t="s">
        <v>752</v>
      </c>
      <c r="D129" s="36"/>
      <c r="I129" s="40"/>
      <c r="J129" s="40"/>
    </row>
    <row r="130" spans="3:10" s="37" customFormat="1" ht="21">
      <c r="C130" s="36"/>
      <c r="D130" s="36" t="s">
        <v>889</v>
      </c>
      <c r="E130" s="44" t="s">
        <v>497</v>
      </c>
      <c r="F130" s="45">
        <v>44000</v>
      </c>
      <c r="G130" s="44" t="s">
        <v>496</v>
      </c>
      <c r="I130" s="40"/>
      <c r="J130" s="40"/>
    </row>
    <row r="131" spans="4:5" ht="21">
      <c r="D131" s="15" t="s">
        <v>245</v>
      </c>
      <c r="E131" s="2"/>
    </row>
    <row r="132" spans="4:5" ht="21">
      <c r="D132" s="10" t="s">
        <v>246</v>
      </c>
      <c r="E132" s="2"/>
    </row>
    <row r="133" spans="4:5" ht="21">
      <c r="D133" s="2" t="s">
        <v>247</v>
      </c>
      <c r="E133" s="2"/>
    </row>
    <row r="134" spans="4:5" ht="21">
      <c r="D134" s="2" t="s">
        <v>248</v>
      </c>
      <c r="E134" s="2"/>
    </row>
    <row r="135" spans="4:5" ht="21">
      <c r="D135" s="15" t="s">
        <v>249</v>
      </c>
      <c r="E135" s="2"/>
    </row>
    <row r="136" spans="4:6" ht="21">
      <c r="D136" s="2" t="s">
        <v>250</v>
      </c>
      <c r="E136" s="2"/>
      <c r="F136" s="2"/>
    </row>
    <row r="137" spans="4:6" ht="21">
      <c r="D137" s="2" t="s">
        <v>469</v>
      </c>
      <c r="E137" s="12"/>
      <c r="F137" s="2"/>
    </row>
    <row r="138" spans="4:5" ht="21">
      <c r="D138" s="2" t="s">
        <v>251</v>
      </c>
      <c r="E138" s="2"/>
    </row>
    <row r="139" ht="21">
      <c r="D139" s="2" t="s">
        <v>470</v>
      </c>
    </row>
    <row r="141" ht="21">
      <c r="C141" s="2" t="s">
        <v>754</v>
      </c>
    </row>
    <row r="142" spans="4:7" ht="21">
      <c r="D142" s="2" t="s">
        <v>890</v>
      </c>
      <c r="E142" s="5" t="s">
        <v>497</v>
      </c>
      <c r="F142" s="12">
        <v>30000</v>
      </c>
      <c r="G142" s="5" t="s">
        <v>496</v>
      </c>
    </row>
    <row r="143" spans="4:5" ht="21">
      <c r="D143" s="7" t="s">
        <v>253</v>
      </c>
      <c r="E143" s="2"/>
    </row>
    <row r="144" spans="4:6" ht="21">
      <c r="D144" s="2" t="s">
        <v>252</v>
      </c>
      <c r="E144" s="20" t="s">
        <v>258</v>
      </c>
      <c r="F144" s="2"/>
    </row>
    <row r="145" spans="4:6" ht="21">
      <c r="D145" s="2" t="s">
        <v>254</v>
      </c>
      <c r="E145" s="20"/>
      <c r="F145" s="21"/>
    </row>
    <row r="146" spans="4:6" ht="21">
      <c r="D146" s="21" t="s">
        <v>255</v>
      </c>
      <c r="E146" s="20"/>
      <c r="F146" s="21"/>
    </row>
    <row r="147" spans="4:5" ht="21">
      <c r="D147" s="2" t="s">
        <v>256</v>
      </c>
      <c r="E147" s="18"/>
    </row>
    <row r="148" spans="4:5" ht="21">
      <c r="D148" s="2" t="s">
        <v>257</v>
      </c>
      <c r="E148" s="19"/>
    </row>
    <row r="149" spans="4:5" ht="21">
      <c r="D149" s="2" t="s">
        <v>259</v>
      </c>
      <c r="E149" s="18"/>
    </row>
    <row r="150" spans="4:5" ht="21">
      <c r="D150" s="2" t="s">
        <v>260</v>
      </c>
      <c r="E150" s="18"/>
    </row>
    <row r="151" spans="4:5" ht="21">
      <c r="D151" s="2" t="s">
        <v>261</v>
      </c>
      <c r="E151" s="18"/>
    </row>
    <row r="152" spans="4:5" ht="21">
      <c r="D152" s="2" t="s">
        <v>263</v>
      </c>
      <c r="E152" s="18"/>
    </row>
    <row r="153" spans="4:5" ht="21">
      <c r="D153" s="2" t="s">
        <v>262</v>
      </c>
      <c r="E153" s="18"/>
    </row>
    <row r="154" spans="4:5" ht="21">
      <c r="D154" s="2" t="s">
        <v>264</v>
      </c>
      <c r="E154" s="18"/>
    </row>
    <row r="155" spans="4:5" ht="21">
      <c r="D155" s="2" t="s">
        <v>265</v>
      </c>
      <c r="E155" s="18"/>
    </row>
    <row r="156" spans="4:5" ht="21">
      <c r="D156" s="2" t="s">
        <v>267</v>
      </c>
      <c r="E156" s="18"/>
    </row>
    <row r="157" spans="4:6" ht="21">
      <c r="D157" s="2" t="s">
        <v>268</v>
      </c>
      <c r="E157" s="2"/>
      <c r="F157" s="2"/>
    </row>
    <row r="158" spans="4:5" ht="21">
      <c r="D158" s="2" t="s">
        <v>269</v>
      </c>
      <c r="E158" s="18"/>
    </row>
    <row r="159" spans="4:5" ht="21">
      <c r="D159" s="20" t="s">
        <v>270</v>
      </c>
      <c r="E159" s="18"/>
    </row>
    <row r="160" spans="4:5" ht="21">
      <c r="D160" s="2" t="s">
        <v>271</v>
      </c>
      <c r="E160" s="18"/>
    </row>
    <row r="161" spans="4:5" ht="21">
      <c r="D161" s="2" t="s">
        <v>272</v>
      </c>
      <c r="E161" s="18"/>
    </row>
    <row r="162" spans="4:5" ht="21">
      <c r="D162" s="2" t="s">
        <v>273</v>
      </c>
      <c r="E162" s="18"/>
    </row>
    <row r="163" spans="4:5" ht="21">
      <c r="D163" s="2" t="s">
        <v>274</v>
      </c>
      <c r="E163" s="18"/>
    </row>
    <row r="164" spans="4:5" ht="21">
      <c r="D164" s="2" t="s">
        <v>275</v>
      </c>
      <c r="E164" s="18"/>
    </row>
    <row r="165" spans="4:5" ht="21">
      <c r="D165" s="2" t="s">
        <v>276</v>
      </c>
      <c r="E165" s="18"/>
    </row>
    <row r="166" spans="4:5" ht="21">
      <c r="D166" s="2" t="s">
        <v>277</v>
      </c>
      <c r="E166" s="18"/>
    </row>
    <row r="167" spans="4:5" ht="21">
      <c r="D167" s="7" t="s">
        <v>279</v>
      </c>
      <c r="E167" s="2"/>
    </row>
    <row r="168" ht="21">
      <c r="D168" s="2" t="s">
        <v>278</v>
      </c>
    </row>
    <row r="169" ht="21">
      <c r="D169" s="2" t="s">
        <v>471</v>
      </c>
    </row>
    <row r="171" spans="4:7" ht="21">
      <c r="D171" s="2" t="s">
        <v>891</v>
      </c>
      <c r="E171" s="5" t="s">
        <v>497</v>
      </c>
      <c r="F171" s="12">
        <v>4200</v>
      </c>
      <c r="G171" s="5" t="s">
        <v>496</v>
      </c>
    </row>
    <row r="172" spans="4:5" ht="21">
      <c r="D172" s="7" t="s">
        <v>280</v>
      </c>
      <c r="E172" s="2"/>
    </row>
    <row r="173" spans="4:5" ht="21">
      <c r="D173" s="2" t="s">
        <v>281</v>
      </c>
      <c r="E173" s="19" t="s">
        <v>266</v>
      </c>
    </row>
    <row r="174" spans="4:5" ht="21">
      <c r="D174" s="2" t="s">
        <v>282</v>
      </c>
      <c r="E174" s="2"/>
    </row>
    <row r="175" spans="4:5" ht="21">
      <c r="D175" s="2" t="s">
        <v>283</v>
      </c>
      <c r="E175" s="2"/>
    </row>
    <row r="176" spans="4:5" ht="21">
      <c r="D176" s="19" t="s">
        <v>284</v>
      </c>
      <c r="E176" s="2"/>
    </row>
    <row r="177" spans="4:6" ht="21">
      <c r="D177" s="19" t="s">
        <v>285</v>
      </c>
      <c r="E177" s="2"/>
      <c r="F177" s="2"/>
    </row>
    <row r="178" spans="4:6" ht="21">
      <c r="D178" s="19" t="s">
        <v>286</v>
      </c>
      <c r="E178" s="2"/>
      <c r="F178" s="2"/>
    </row>
    <row r="179" spans="4:6" ht="21">
      <c r="D179" s="19" t="s">
        <v>287</v>
      </c>
      <c r="E179" s="12"/>
      <c r="F179" s="2"/>
    </row>
    <row r="180" spans="4:6" ht="21">
      <c r="D180" s="19" t="s">
        <v>288</v>
      </c>
      <c r="E180" s="12"/>
      <c r="F180" s="2"/>
    </row>
    <row r="181" spans="4:6" ht="21">
      <c r="D181" s="19" t="s">
        <v>289</v>
      </c>
      <c r="E181" s="12"/>
      <c r="F181" s="2"/>
    </row>
    <row r="182" spans="4:6" ht="21">
      <c r="D182" s="19" t="s">
        <v>290</v>
      </c>
      <c r="E182" s="12"/>
      <c r="F182" s="2"/>
    </row>
    <row r="183" spans="4:6" ht="21">
      <c r="D183" s="19" t="s">
        <v>291</v>
      </c>
      <c r="E183" s="12"/>
      <c r="F183" s="2"/>
    </row>
    <row r="184" spans="4:6" ht="21">
      <c r="D184" s="19" t="s">
        <v>292</v>
      </c>
      <c r="E184" s="12"/>
      <c r="F184" s="2"/>
    </row>
    <row r="185" spans="4:6" ht="21">
      <c r="D185" s="19" t="s">
        <v>293</v>
      </c>
      <c r="E185" s="12"/>
      <c r="F185" s="2"/>
    </row>
    <row r="186" spans="4:6" ht="21">
      <c r="D186" s="19" t="s">
        <v>294</v>
      </c>
      <c r="E186" s="12"/>
      <c r="F186" s="2"/>
    </row>
    <row r="187" spans="4:6" ht="21">
      <c r="D187" s="20" t="s">
        <v>295</v>
      </c>
      <c r="E187" s="12"/>
      <c r="F187" s="2"/>
    </row>
    <row r="188" ht="21">
      <c r="D188" s="2" t="s">
        <v>296</v>
      </c>
    </row>
    <row r="189" ht="21">
      <c r="D189" s="2" t="s">
        <v>273</v>
      </c>
    </row>
    <row r="190" ht="21">
      <c r="D190" s="2" t="s">
        <v>274</v>
      </c>
    </row>
    <row r="191" ht="21">
      <c r="D191" s="2" t="s">
        <v>275</v>
      </c>
    </row>
    <row r="192" ht="21">
      <c r="D192" s="2" t="s">
        <v>276</v>
      </c>
    </row>
    <row r="193" ht="21">
      <c r="D193" s="2" t="s">
        <v>277</v>
      </c>
    </row>
    <row r="194" ht="21">
      <c r="D194" s="7" t="s">
        <v>279</v>
      </c>
    </row>
    <row r="195" ht="21">
      <c r="D195" s="2" t="s">
        <v>278</v>
      </c>
    </row>
    <row r="196" ht="21">
      <c r="D196" s="2" t="s">
        <v>471</v>
      </c>
    </row>
    <row r="198" spans="3:7" ht="21">
      <c r="C198" s="2" t="s">
        <v>755</v>
      </c>
      <c r="E198" s="5" t="s">
        <v>497</v>
      </c>
      <c r="F198" s="12">
        <v>120000</v>
      </c>
      <c r="G198" s="5" t="s">
        <v>496</v>
      </c>
    </row>
    <row r="199" ht="21">
      <c r="D199" s="8" t="s">
        <v>619</v>
      </c>
    </row>
    <row r="200" ht="21">
      <c r="D200" s="2" t="s">
        <v>618</v>
      </c>
    </row>
    <row r="202" spans="3:7" ht="21">
      <c r="C202" s="6" t="s">
        <v>159</v>
      </c>
      <c r="E202" s="1" t="s">
        <v>495</v>
      </c>
      <c r="F202" s="13">
        <f>SUM(F204+F215)</f>
        <v>2061100</v>
      </c>
      <c r="G202" s="1" t="s">
        <v>496</v>
      </c>
    </row>
    <row r="203" ht="21">
      <c r="C203" s="2" t="s">
        <v>756</v>
      </c>
    </row>
    <row r="204" spans="3:10" s="37" customFormat="1" ht="21">
      <c r="C204" s="39"/>
      <c r="D204" s="36" t="s">
        <v>892</v>
      </c>
      <c r="E204" s="44" t="s">
        <v>497</v>
      </c>
      <c r="F204" s="45">
        <v>216800</v>
      </c>
      <c r="G204" s="44" t="s">
        <v>496</v>
      </c>
      <c r="I204" s="40"/>
      <c r="J204" s="40"/>
    </row>
    <row r="205" spans="3:10" ht="21">
      <c r="C205" s="7"/>
      <c r="D205" s="36" t="s">
        <v>705</v>
      </c>
      <c r="I205" s="2"/>
      <c r="J205" s="2"/>
    </row>
    <row r="206" spans="3:10" ht="21">
      <c r="C206" s="7"/>
      <c r="D206" s="36" t="s">
        <v>700</v>
      </c>
      <c r="I206" s="2"/>
      <c r="J206" s="2"/>
    </row>
    <row r="207" spans="3:10" ht="21">
      <c r="C207" s="7"/>
      <c r="D207" s="36" t="s">
        <v>701</v>
      </c>
      <c r="I207" s="2"/>
      <c r="J207" s="2"/>
    </row>
    <row r="208" spans="3:10" ht="21">
      <c r="C208" s="7"/>
      <c r="D208" s="36" t="s">
        <v>702</v>
      </c>
      <c r="I208" s="2"/>
      <c r="J208" s="2"/>
    </row>
    <row r="209" spans="3:10" ht="21">
      <c r="C209" s="7"/>
      <c r="D209" s="36" t="s">
        <v>703</v>
      </c>
      <c r="I209" s="2"/>
      <c r="J209" s="2"/>
    </row>
    <row r="210" spans="3:10" ht="21">
      <c r="C210" s="7"/>
      <c r="D210" s="36" t="s">
        <v>704</v>
      </c>
      <c r="I210" s="2"/>
      <c r="J210" s="2"/>
    </row>
    <row r="211" spans="3:10" ht="21">
      <c r="C211" s="7"/>
      <c r="D211" s="36" t="s">
        <v>706</v>
      </c>
      <c r="I211" s="2"/>
      <c r="J211" s="2"/>
    </row>
    <row r="212" spans="3:10" ht="21">
      <c r="C212" s="7"/>
      <c r="D212" s="36" t="s">
        <v>707</v>
      </c>
      <c r="I212" s="2"/>
      <c r="J212" s="2"/>
    </row>
    <row r="213" spans="3:10" ht="21">
      <c r="C213" s="7"/>
      <c r="D213" s="36" t="s">
        <v>708</v>
      </c>
      <c r="I213" s="2"/>
      <c r="J213" s="2"/>
    </row>
    <row r="214" spans="3:10" ht="21">
      <c r="C214" s="7"/>
      <c r="D214" s="37"/>
      <c r="I214" s="2"/>
      <c r="J214" s="2"/>
    </row>
    <row r="215" spans="4:7" ht="21">
      <c r="D215" s="2" t="s">
        <v>893</v>
      </c>
      <c r="E215" s="5" t="s">
        <v>497</v>
      </c>
      <c r="F215" s="12">
        <v>1844300</v>
      </c>
      <c r="G215" s="5" t="s">
        <v>496</v>
      </c>
    </row>
    <row r="216" spans="3:4" ht="21">
      <c r="C216" s="7"/>
      <c r="D216" s="2" t="s">
        <v>709</v>
      </c>
    </row>
    <row r="217" spans="3:4" ht="21">
      <c r="C217" s="7"/>
      <c r="D217" s="2" t="s">
        <v>360</v>
      </c>
    </row>
    <row r="218" spans="3:4" ht="21">
      <c r="C218" s="7"/>
      <c r="D218" s="2" t="s">
        <v>710</v>
      </c>
    </row>
    <row r="219" spans="3:4" ht="21">
      <c r="C219" s="7"/>
      <c r="D219" s="2" t="s">
        <v>711</v>
      </c>
    </row>
    <row r="220" ht="21">
      <c r="D220" s="2" t="s">
        <v>712</v>
      </c>
    </row>
    <row r="223" spans="1:7" ht="21">
      <c r="A223" s="4" t="s">
        <v>201</v>
      </c>
      <c r="B223" s="4"/>
      <c r="C223" s="1"/>
      <c r="D223" s="6"/>
      <c r="E223" s="1" t="s">
        <v>495</v>
      </c>
      <c r="F223" s="13">
        <f>SUM(F226+F231+F236)</f>
        <v>26913</v>
      </c>
      <c r="G223" s="1" t="s">
        <v>496</v>
      </c>
    </row>
    <row r="224" spans="2:7" ht="21">
      <c r="B224" s="6" t="s">
        <v>201</v>
      </c>
      <c r="E224" s="1" t="s">
        <v>495</v>
      </c>
      <c r="F224" s="13">
        <f>SUM(F226+F231+F236)</f>
        <v>26913</v>
      </c>
      <c r="G224" s="1" t="s">
        <v>496</v>
      </c>
    </row>
    <row r="225" spans="3:9" s="2" customFormat="1" ht="21">
      <c r="C225" s="6" t="s">
        <v>201</v>
      </c>
      <c r="E225" s="1" t="s">
        <v>495</v>
      </c>
      <c r="F225" s="13">
        <f>SUM(F226:F238)</f>
        <v>26913</v>
      </c>
      <c r="G225" s="1" t="s">
        <v>496</v>
      </c>
      <c r="I225" s="12"/>
    </row>
    <row r="226" spans="3:9" s="2" customFormat="1" ht="21">
      <c r="C226" s="2" t="s">
        <v>722</v>
      </c>
      <c r="E226" s="5" t="s">
        <v>497</v>
      </c>
      <c r="F226" s="12">
        <v>10800</v>
      </c>
      <c r="G226" s="5" t="s">
        <v>496</v>
      </c>
      <c r="I226" s="12"/>
    </row>
    <row r="227" spans="3:9" s="2" customFormat="1" ht="21">
      <c r="C227" s="5"/>
      <c r="D227" s="8" t="s">
        <v>203</v>
      </c>
      <c r="E227" s="5"/>
      <c r="F227" s="12"/>
      <c r="I227" s="12"/>
    </row>
    <row r="228" spans="3:9" s="2" customFormat="1" ht="21">
      <c r="C228" s="5"/>
      <c r="D228" s="8" t="s">
        <v>458</v>
      </c>
      <c r="E228" s="5"/>
      <c r="F228" s="12"/>
      <c r="I228" s="12"/>
    </row>
    <row r="229" spans="3:9" s="2" customFormat="1" ht="21">
      <c r="C229" s="5"/>
      <c r="D229" s="8" t="s">
        <v>202</v>
      </c>
      <c r="E229" s="5"/>
      <c r="F229" s="12"/>
      <c r="I229" s="12"/>
    </row>
    <row r="230" spans="3:9" s="2" customFormat="1" ht="21">
      <c r="C230" s="7"/>
      <c r="E230" s="5"/>
      <c r="F230" s="12"/>
      <c r="I230" s="12"/>
    </row>
    <row r="231" spans="3:9" s="2" customFormat="1" ht="21">
      <c r="C231" s="2" t="s">
        <v>885</v>
      </c>
      <c r="E231" s="5" t="s">
        <v>497</v>
      </c>
      <c r="F231" s="12">
        <v>5000</v>
      </c>
      <c r="G231" s="5" t="s">
        <v>496</v>
      </c>
      <c r="I231" s="12"/>
    </row>
    <row r="232" spans="3:9" s="2" customFormat="1" ht="21">
      <c r="C232" s="5"/>
      <c r="D232" s="16" t="s">
        <v>209</v>
      </c>
      <c r="E232" s="5"/>
      <c r="F232" s="12"/>
      <c r="I232" s="12"/>
    </row>
    <row r="233" spans="3:9" s="2" customFormat="1" ht="21">
      <c r="C233" s="5"/>
      <c r="D233" s="2" t="s">
        <v>208</v>
      </c>
      <c r="E233" s="5"/>
      <c r="F233" s="12"/>
      <c r="I233" s="12"/>
    </row>
    <row r="234" spans="3:9" s="2" customFormat="1" ht="21">
      <c r="C234" s="5"/>
      <c r="D234" s="2" t="s">
        <v>210</v>
      </c>
      <c r="E234" s="5"/>
      <c r="F234" s="12"/>
      <c r="I234" s="12"/>
    </row>
    <row r="236" spans="3:9" s="2" customFormat="1" ht="21">
      <c r="C236" s="2" t="s">
        <v>886</v>
      </c>
      <c r="E236" s="5" t="s">
        <v>497</v>
      </c>
      <c r="F236" s="12">
        <v>11113</v>
      </c>
      <c r="G236" s="5" t="s">
        <v>496</v>
      </c>
      <c r="I236" s="12"/>
    </row>
    <row r="237" spans="3:9" s="2" customFormat="1" ht="21">
      <c r="C237" s="5"/>
      <c r="D237" s="8" t="s">
        <v>228</v>
      </c>
      <c r="E237" s="5"/>
      <c r="F237" s="12"/>
      <c r="I237" s="12"/>
    </row>
    <row r="238" spans="3:9" s="2" customFormat="1" ht="21">
      <c r="C238" s="5"/>
      <c r="D238" s="2" t="s">
        <v>887</v>
      </c>
      <c r="E238" s="5"/>
      <c r="F238" s="12"/>
      <c r="I238" s="12"/>
    </row>
  </sheetData>
  <sheetProtection/>
  <mergeCells count="6">
    <mergeCell ref="A8:G8"/>
    <mergeCell ref="A2:G2"/>
    <mergeCell ref="A1:G1"/>
    <mergeCell ref="A3:G3"/>
    <mergeCell ref="A4:G4"/>
    <mergeCell ref="A5:G5"/>
  </mergeCells>
  <printOptions/>
  <pageMargins left="0.7" right="0.28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64"/>
  <sheetViews>
    <sheetView zoomScalePageLayoutView="0" workbookViewId="0" topLeftCell="A49">
      <selection activeCell="A70" sqref="A70"/>
    </sheetView>
  </sheetViews>
  <sheetFormatPr defaultColWidth="8.88671875" defaultRowHeight="20.25"/>
  <cols>
    <col min="1" max="1" width="53.3359375" style="2" customWidth="1"/>
    <col min="2" max="2" width="14.99609375" style="12" customWidth="1"/>
    <col min="3" max="16384" width="8.88671875" style="2" customWidth="1"/>
  </cols>
  <sheetData>
    <row r="1" spans="1:2" ht="21">
      <c r="A1" s="66" t="s">
        <v>329</v>
      </c>
      <c r="B1" s="66"/>
    </row>
    <row r="2" spans="1:2" ht="21">
      <c r="A2" s="66" t="s">
        <v>348</v>
      </c>
      <c r="B2" s="66"/>
    </row>
    <row r="3" spans="1:2" ht="21">
      <c r="A3" s="66" t="s">
        <v>490</v>
      </c>
      <c r="B3" s="66"/>
    </row>
    <row r="4" spans="1:2" ht="21">
      <c r="A4" s="66" t="s">
        <v>491</v>
      </c>
      <c r="B4" s="66"/>
    </row>
    <row r="5" spans="1:2" ht="21">
      <c r="A5" s="2" t="s">
        <v>906</v>
      </c>
      <c r="B5" s="27"/>
    </row>
    <row r="6" spans="1:2" ht="21">
      <c r="A6" s="2" t="s">
        <v>334</v>
      </c>
      <c r="B6" s="27"/>
    </row>
    <row r="7" spans="1:2" ht="21">
      <c r="A7" s="2" t="s">
        <v>335</v>
      </c>
      <c r="B7" s="27"/>
    </row>
    <row r="8" spans="1:2" ht="21">
      <c r="A8" s="2" t="s">
        <v>336</v>
      </c>
      <c r="B8" s="27"/>
    </row>
    <row r="9" spans="1:2" ht="21">
      <c r="A9" s="2" t="s">
        <v>349</v>
      </c>
      <c r="B9" s="27"/>
    </row>
    <row r="10" spans="1:2" ht="21">
      <c r="A10" s="2" t="s">
        <v>350</v>
      </c>
      <c r="B10" s="27"/>
    </row>
    <row r="11" spans="1:2" ht="21">
      <c r="A11" s="2" t="s">
        <v>351</v>
      </c>
      <c r="B11" s="27"/>
    </row>
    <row r="12" spans="1:2" ht="21">
      <c r="A12" s="2" t="s">
        <v>720</v>
      </c>
      <c r="B12" s="27"/>
    </row>
    <row r="13" ht="21">
      <c r="A13" s="2" t="s">
        <v>337</v>
      </c>
    </row>
    <row r="14" ht="21">
      <c r="A14" s="2" t="s">
        <v>721</v>
      </c>
    </row>
    <row r="16" spans="1:2" ht="21">
      <c r="A16" s="26" t="s">
        <v>330</v>
      </c>
      <c r="B16" s="28" t="s">
        <v>313</v>
      </c>
    </row>
    <row r="17" spans="1:2" ht="21">
      <c r="A17" s="24" t="s">
        <v>331</v>
      </c>
      <c r="B17" s="29"/>
    </row>
    <row r="18" spans="1:2" ht="21">
      <c r="A18" s="23" t="s">
        <v>332</v>
      </c>
      <c r="B18" s="30" t="e">
        <f>#REF!</f>
        <v>#REF!</v>
      </c>
    </row>
    <row r="19" spans="1:2" ht="21">
      <c r="A19" s="23" t="s">
        <v>314</v>
      </c>
      <c r="B19" s="30" t="e">
        <f>#REF!</f>
        <v>#REF!</v>
      </c>
    </row>
    <row r="20" spans="1:2" ht="21">
      <c r="A20" s="24" t="s">
        <v>315</v>
      </c>
      <c r="B20" s="30"/>
    </row>
    <row r="21" spans="1:2" ht="21">
      <c r="A21" s="23" t="s">
        <v>316</v>
      </c>
      <c r="B21" s="30" t="e">
        <f>#REF!</f>
        <v>#REF!</v>
      </c>
    </row>
    <row r="22" spans="1:2" ht="21">
      <c r="A22" s="23" t="s">
        <v>317</v>
      </c>
      <c r="B22" s="30" t="e">
        <f>#REF!</f>
        <v>#REF!</v>
      </c>
    </row>
    <row r="23" spans="1:2" ht="21">
      <c r="A23" s="23" t="s">
        <v>318</v>
      </c>
      <c r="B23" s="30" t="e">
        <f>#REF!</f>
        <v>#REF!</v>
      </c>
    </row>
    <row r="24" spans="1:2" ht="21">
      <c r="A24" s="23" t="s">
        <v>319</v>
      </c>
      <c r="B24" s="30" t="e">
        <f>#REF!</f>
        <v>#REF!</v>
      </c>
    </row>
    <row r="25" spans="1:2" ht="21">
      <c r="A25" s="23" t="s">
        <v>333</v>
      </c>
      <c r="B25" s="30" t="e">
        <f>#REF!</f>
        <v>#REF!</v>
      </c>
    </row>
    <row r="26" spans="1:2" ht="21">
      <c r="A26" s="24" t="s">
        <v>320</v>
      </c>
      <c r="B26" s="30"/>
    </row>
    <row r="27" spans="1:2" ht="21">
      <c r="A27" s="23" t="s">
        <v>321</v>
      </c>
      <c r="B27" s="30" t="e">
        <f>#REF!</f>
        <v>#REF!</v>
      </c>
    </row>
    <row r="28" spans="1:2" ht="21">
      <c r="A28" s="23" t="s">
        <v>322</v>
      </c>
      <c r="B28" s="30" t="e">
        <f>#REF!</f>
        <v>#REF!</v>
      </c>
    </row>
    <row r="29" spans="1:2" ht="21">
      <c r="A29" s="23" t="s">
        <v>323</v>
      </c>
      <c r="B29" s="30" t="e">
        <f>#REF!</f>
        <v>#REF!</v>
      </c>
    </row>
    <row r="30" spans="1:2" ht="21">
      <c r="A30" s="24" t="s">
        <v>324</v>
      </c>
      <c r="B30" s="30"/>
    </row>
    <row r="31" spans="1:2" ht="21">
      <c r="A31" s="23" t="s">
        <v>312</v>
      </c>
      <c r="B31" s="30" t="e">
        <f>#REF!</f>
        <v>#REF!</v>
      </c>
    </row>
    <row r="32" spans="1:2" ht="21">
      <c r="A32" s="25" t="s">
        <v>325</v>
      </c>
      <c r="B32" s="31" t="e">
        <f>#REF!</f>
        <v>#REF!</v>
      </c>
    </row>
    <row r="38" ht="21">
      <c r="A38" s="2" t="s">
        <v>719</v>
      </c>
    </row>
    <row r="39" ht="21">
      <c r="A39" s="2" t="s">
        <v>338</v>
      </c>
    </row>
    <row r="41" spans="1:2" ht="21">
      <c r="A41" s="26" t="s">
        <v>326</v>
      </c>
      <c r="B41" s="28" t="s">
        <v>313</v>
      </c>
    </row>
    <row r="42" spans="1:2" ht="21">
      <c r="A42" s="23" t="s">
        <v>201</v>
      </c>
      <c r="B42" s="30">
        <f>งานกิจการประปา!F223</f>
        <v>26913</v>
      </c>
    </row>
    <row r="43" spans="1:2" ht="21">
      <c r="A43" s="23" t="s">
        <v>339</v>
      </c>
      <c r="B43" s="30">
        <f>งานกิจการประปา!F10</f>
        <v>757260</v>
      </c>
    </row>
    <row r="44" spans="1:2" ht="21">
      <c r="A44" s="23" t="s">
        <v>340</v>
      </c>
      <c r="B44" s="30">
        <f>งานกิจการประปา!F33</f>
        <v>1420500</v>
      </c>
    </row>
    <row r="45" spans="1:2" ht="21">
      <c r="A45" s="23" t="s">
        <v>341</v>
      </c>
      <c r="B45" s="30">
        <f>งานกิจการประปา!F127</f>
        <v>2259300</v>
      </c>
    </row>
    <row r="46" spans="1:2" ht="21">
      <c r="A46" s="23" t="s">
        <v>342</v>
      </c>
      <c r="B46" s="30" t="s">
        <v>311</v>
      </c>
    </row>
    <row r="47" spans="1:2" ht="21">
      <c r="A47" s="23" t="s">
        <v>343</v>
      </c>
      <c r="B47" s="30" t="s">
        <v>311</v>
      </c>
    </row>
    <row r="48" spans="1:2" ht="21">
      <c r="A48" s="25" t="s">
        <v>344</v>
      </c>
      <c r="B48" s="31">
        <f>SUM(B42:B47)</f>
        <v>4463973</v>
      </c>
    </row>
    <row r="50" ht="21">
      <c r="A50" s="2" t="s">
        <v>345</v>
      </c>
    </row>
    <row r="51" ht="21">
      <c r="A51" s="2" t="s">
        <v>346</v>
      </c>
    </row>
    <row r="52" ht="21">
      <c r="A52" s="2" t="s">
        <v>347</v>
      </c>
    </row>
    <row r="54" ht="21">
      <c r="A54" s="2" t="s">
        <v>907</v>
      </c>
    </row>
    <row r="56" ht="21">
      <c r="A56" s="2" t="s">
        <v>908</v>
      </c>
    </row>
    <row r="57" ht="21">
      <c r="A57" s="2" t="s">
        <v>904</v>
      </c>
    </row>
    <row r="58" ht="21">
      <c r="A58" s="2" t="s">
        <v>903</v>
      </c>
    </row>
    <row r="61" ht="21">
      <c r="A61" s="2" t="s">
        <v>905</v>
      </c>
    </row>
    <row r="62" ht="36.75" customHeight="1">
      <c r="A62" s="2" t="s">
        <v>909</v>
      </c>
    </row>
    <row r="63" ht="21">
      <c r="A63" s="2" t="s">
        <v>910</v>
      </c>
    </row>
    <row r="64" ht="21">
      <c r="A64" s="2" t="s">
        <v>911</v>
      </c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541"/>
  <sheetViews>
    <sheetView zoomScalePageLayoutView="0" workbookViewId="0" topLeftCell="A1">
      <selection activeCell="I1" sqref="I1:I65536"/>
    </sheetView>
  </sheetViews>
  <sheetFormatPr defaultColWidth="8.88671875" defaultRowHeight="20.25"/>
  <cols>
    <col min="1" max="1" width="3.4453125" style="2" customWidth="1"/>
    <col min="2" max="2" width="3.3359375" style="2" customWidth="1"/>
    <col min="3" max="3" width="3.21484375" style="5" customWidth="1"/>
    <col min="4" max="4" width="40.3359375" style="2" customWidth="1"/>
    <col min="5" max="5" width="4.77734375" style="5" customWidth="1"/>
    <col min="6" max="6" width="12.99609375" style="12" customWidth="1"/>
    <col min="7" max="7" width="4.10546875" style="2" customWidth="1"/>
    <col min="8" max="8" width="8.88671875" style="2" customWidth="1"/>
    <col min="9" max="9" width="11.77734375" style="12" bestFit="1" customWidth="1"/>
    <col min="10" max="11" width="8.88671875" style="2" customWidth="1"/>
    <col min="12" max="12" width="11.77734375" style="12" bestFit="1" customWidth="1"/>
    <col min="13" max="16384" width="8.88671875" style="2" customWidth="1"/>
  </cols>
  <sheetData>
    <row r="1" spans="1:7" ht="22.5">
      <c r="A1" s="68" t="s">
        <v>489</v>
      </c>
      <c r="B1" s="68"/>
      <c r="C1" s="68"/>
      <c r="D1" s="68"/>
      <c r="E1" s="68"/>
      <c r="F1" s="68"/>
      <c r="G1" s="68"/>
    </row>
    <row r="2" spans="1:7" ht="21">
      <c r="A2" s="66" t="s">
        <v>4</v>
      </c>
      <c r="B2" s="66"/>
      <c r="C2" s="66"/>
      <c r="D2" s="66"/>
      <c r="E2" s="66"/>
      <c r="F2" s="66"/>
      <c r="G2" s="66"/>
    </row>
    <row r="3" spans="1:7" ht="21">
      <c r="A3" s="66" t="s">
        <v>490</v>
      </c>
      <c r="B3" s="66"/>
      <c r="C3" s="66"/>
      <c r="D3" s="66"/>
      <c r="E3" s="66"/>
      <c r="F3" s="66"/>
      <c r="G3" s="66"/>
    </row>
    <row r="4" spans="1:7" ht="21">
      <c r="A4" s="66" t="s">
        <v>491</v>
      </c>
      <c r="B4" s="66"/>
      <c r="C4" s="66"/>
      <c r="D4" s="66"/>
      <c r="E4" s="66"/>
      <c r="F4" s="66"/>
      <c r="G4" s="66"/>
    </row>
    <row r="5" spans="1:5" ht="21">
      <c r="A5" s="4" t="s">
        <v>660</v>
      </c>
      <c r="B5" s="3"/>
      <c r="C5" s="3"/>
      <c r="D5" s="3"/>
      <c r="E5" s="3"/>
    </row>
    <row r="6" spans="1:6" ht="21">
      <c r="A6" s="4" t="s">
        <v>3</v>
      </c>
      <c r="B6" s="4"/>
      <c r="C6" s="1"/>
      <c r="D6" s="4"/>
      <c r="E6" s="1"/>
      <c r="F6" s="13"/>
    </row>
    <row r="7" spans="1:7" ht="21">
      <c r="A7" s="67" t="s">
        <v>327</v>
      </c>
      <c r="B7" s="66"/>
      <c r="C7" s="66"/>
      <c r="D7" s="66"/>
      <c r="E7" s="66"/>
      <c r="F7" s="66"/>
      <c r="G7" s="66"/>
    </row>
    <row r="8" spans="1:7" ht="21">
      <c r="A8" s="4" t="s">
        <v>297</v>
      </c>
      <c r="B8" s="4"/>
      <c r="C8" s="1"/>
      <c r="D8" s="6"/>
      <c r="E8" s="1" t="s">
        <v>495</v>
      </c>
      <c r="F8" s="13">
        <f>SUM(F9+F66+F273+F334)</f>
        <v>7456670</v>
      </c>
      <c r="G8" s="1" t="s">
        <v>496</v>
      </c>
    </row>
    <row r="9" spans="1:7" ht="21">
      <c r="A9" s="6"/>
      <c r="B9" s="4" t="s">
        <v>498</v>
      </c>
      <c r="C9" s="1"/>
      <c r="D9" s="6"/>
      <c r="E9" s="1" t="s">
        <v>495</v>
      </c>
      <c r="F9" s="13">
        <f>SUM(F10+F38)</f>
        <v>5287920</v>
      </c>
      <c r="G9" s="1" t="s">
        <v>496</v>
      </c>
    </row>
    <row r="10" spans="1:8" ht="21">
      <c r="A10" s="6"/>
      <c r="B10" s="6"/>
      <c r="C10" s="4" t="s">
        <v>499</v>
      </c>
      <c r="D10" s="6"/>
      <c r="E10" s="1" t="s">
        <v>495</v>
      </c>
      <c r="F10" s="13">
        <f>SUM(F11+F16+F21+F26+F30)</f>
        <v>2624640</v>
      </c>
      <c r="G10" s="1" t="s">
        <v>496</v>
      </c>
      <c r="H10" s="33"/>
    </row>
    <row r="11" spans="3:8" ht="21">
      <c r="C11" s="7" t="s">
        <v>803</v>
      </c>
      <c r="D11" s="7"/>
      <c r="E11" s="5" t="s">
        <v>497</v>
      </c>
      <c r="F11" s="12">
        <v>695520</v>
      </c>
      <c r="G11" s="5" t="s">
        <v>496</v>
      </c>
      <c r="H11" s="34"/>
    </row>
    <row r="12" spans="4:8" ht="21">
      <c r="D12" s="8" t="s">
        <v>492</v>
      </c>
      <c r="G12" s="5"/>
      <c r="H12" s="34"/>
    </row>
    <row r="13" spans="4:7" ht="21">
      <c r="D13" s="2" t="s">
        <v>493</v>
      </c>
      <c r="G13" s="5"/>
    </row>
    <row r="14" spans="4:7" ht="21">
      <c r="D14" s="2" t="s">
        <v>494</v>
      </c>
      <c r="G14" s="5"/>
    </row>
    <row r="16" spans="3:7" ht="21">
      <c r="C16" s="2" t="s">
        <v>726</v>
      </c>
      <c r="E16" s="5" t="s">
        <v>497</v>
      </c>
      <c r="F16" s="12">
        <v>120000</v>
      </c>
      <c r="G16" s="5" t="s">
        <v>496</v>
      </c>
    </row>
    <row r="17" ht="21">
      <c r="D17" s="8" t="s">
        <v>623</v>
      </c>
    </row>
    <row r="18" ht="21">
      <c r="D18" s="2" t="s">
        <v>504</v>
      </c>
    </row>
    <row r="19" ht="21">
      <c r="D19" s="2" t="s">
        <v>500</v>
      </c>
    </row>
    <row r="21" spans="3:7" ht="21">
      <c r="C21" s="2" t="s">
        <v>727</v>
      </c>
      <c r="E21" s="5" t="s">
        <v>497</v>
      </c>
      <c r="F21" s="12">
        <v>120000</v>
      </c>
      <c r="G21" s="5" t="s">
        <v>496</v>
      </c>
    </row>
    <row r="22" ht="21">
      <c r="D22" s="8" t="s">
        <v>624</v>
      </c>
    </row>
    <row r="23" ht="21">
      <c r="D23" s="2" t="s">
        <v>501</v>
      </c>
    </row>
    <row r="24" ht="21">
      <c r="D24" s="2" t="s">
        <v>500</v>
      </c>
    </row>
    <row r="26" spans="3:7" ht="21">
      <c r="C26" s="2" t="s">
        <v>804</v>
      </c>
      <c r="E26" s="5" t="s">
        <v>497</v>
      </c>
      <c r="F26" s="12">
        <v>198720</v>
      </c>
      <c r="G26" s="5" t="s">
        <v>496</v>
      </c>
    </row>
    <row r="27" spans="4:5" ht="21">
      <c r="D27" s="8" t="s">
        <v>625</v>
      </c>
      <c r="E27" s="2" t="s">
        <v>502</v>
      </c>
    </row>
    <row r="28" ht="21">
      <c r="D28" s="2" t="s">
        <v>503</v>
      </c>
    </row>
    <row r="30" spans="3:7" ht="21">
      <c r="C30" s="2" t="s">
        <v>835</v>
      </c>
      <c r="E30" s="5" t="s">
        <v>497</v>
      </c>
      <c r="F30" s="12">
        <v>1490400</v>
      </c>
      <c r="G30" s="5" t="s">
        <v>496</v>
      </c>
    </row>
    <row r="31" spans="4:5" ht="21">
      <c r="D31" s="8" t="s">
        <v>626</v>
      </c>
      <c r="E31" s="2"/>
    </row>
    <row r="32" spans="4:7" ht="21">
      <c r="D32" s="7" t="s">
        <v>627</v>
      </c>
      <c r="F32" s="14"/>
      <c r="G32" s="7"/>
    </row>
    <row r="33" spans="4:5" ht="21">
      <c r="D33" s="2" t="s">
        <v>628</v>
      </c>
      <c r="E33" s="2"/>
    </row>
    <row r="34" spans="4:5" ht="21">
      <c r="D34" s="2" t="s">
        <v>629</v>
      </c>
      <c r="E34" s="2"/>
    </row>
    <row r="38" spans="3:7" ht="21">
      <c r="C38" s="6" t="s">
        <v>505</v>
      </c>
      <c r="E38" s="1" t="s">
        <v>495</v>
      </c>
      <c r="F38" s="13">
        <f>SUM(F39+F43+F50+F54+F58+F62)</f>
        <v>2663280</v>
      </c>
      <c r="G38" s="1" t="s">
        <v>496</v>
      </c>
    </row>
    <row r="39" spans="3:7" ht="21">
      <c r="C39" s="2" t="s">
        <v>808</v>
      </c>
      <c r="E39" s="5" t="s">
        <v>497</v>
      </c>
      <c r="F39" s="12">
        <v>1951860</v>
      </c>
      <c r="G39" s="5" t="s">
        <v>496</v>
      </c>
    </row>
    <row r="40" ht="21">
      <c r="D40" s="8" t="s">
        <v>630</v>
      </c>
    </row>
    <row r="41" ht="21">
      <c r="D41" s="2" t="s">
        <v>506</v>
      </c>
    </row>
    <row r="43" spans="3:7" ht="21">
      <c r="C43" s="2" t="s">
        <v>728</v>
      </c>
      <c r="E43" s="5" t="s">
        <v>497</v>
      </c>
      <c r="F43" s="12">
        <v>6000</v>
      </c>
      <c r="G43" s="5" t="s">
        <v>496</v>
      </c>
    </row>
    <row r="44" ht="21">
      <c r="D44" s="8" t="s">
        <v>631</v>
      </c>
    </row>
    <row r="45" ht="21">
      <c r="D45" s="2" t="s">
        <v>508</v>
      </c>
    </row>
    <row r="46" ht="21">
      <c r="D46" s="2" t="s">
        <v>507</v>
      </c>
    </row>
    <row r="47" ht="21">
      <c r="D47" s="2" t="s">
        <v>510</v>
      </c>
    </row>
    <row r="48" ht="21">
      <c r="D48" s="2" t="s">
        <v>509</v>
      </c>
    </row>
    <row r="50" spans="3:7" ht="21">
      <c r="C50" s="2" t="s">
        <v>359</v>
      </c>
      <c r="E50" s="5" t="s">
        <v>497</v>
      </c>
      <c r="F50" s="12">
        <v>84000</v>
      </c>
      <c r="G50" s="5" t="s">
        <v>496</v>
      </c>
    </row>
    <row r="51" ht="21">
      <c r="D51" s="8" t="s">
        <v>5</v>
      </c>
    </row>
    <row r="52" ht="21">
      <c r="D52" s="2" t="s">
        <v>6</v>
      </c>
    </row>
    <row r="54" spans="3:7" ht="21">
      <c r="C54" s="2" t="s">
        <v>729</v>
      </c>
      <c r="E54" s="5" t="s">
        <v>497</v>
      </c>
      <c r="F54" s="12">
        <v>223620</v>
      </c>
      <c r="G54" s="5" t="s">
        <v>496</v>
      </c>
    </row>
    <row r="55" ht="21">
      <c r="D55" s="8" t="s">
        <v>632</v>
      </c>
    </row>
    <row r="56" ht="21">
      <c r="D56" s="2" t="s">
        <v>633</v>
      </c>
    </row>
    <row r="58" spans="3:7" ht="21">
      <c r="C58" s="2" t="s">
        <v>805</v>
      </c>
      <c r="E58" s="5" t="s">
        <v>497</v>
      </c>
      <c r="F58" s="12">
        <v>317880</v>
      </c>
      <c r="G58" s="5" t="s">
        <v>496</v>
      </c>
    </row>
    <row r="59" spans="4:5" ht="21">
      <c r="D59" s="8" t="s">
        <v>634</v>
      </c>
      <c r="E59" s="2"/>
    </row>
    <row r="60" ht="21">
      <c r="D60" s="2" t="s">
        <v>511</v>
      </c>
    </row>
    <row r="62" spans="3:7" ht="21">
      <c r="C62" s="2" t="s">
        <v>731</v>
      </c>
      <c r="E62" s="5" t="s">
        <v>497</v>
      </c>
      <c r="F62" s="12">
        <v>79920</v>
      </c>
      <c r="G62" s="5" t="s">
        <v>496</v>
      </c>
    </row>
    <row r="63" ht="21">
      <c r="D63" s="8" t="s">
        <v>635</v>
      </c>
    </row>
    <row r="64" ht="21">
      <c r="D64" s="2" t="s">
        <v>512</v>
      </c>
    </row>
    <row r="66" spans="2:7" ht="21">
      <c r="B66" s="6" t="s">
        <v>513</v>
      </c>
      <c r="E66" s="1" t="s">
        <v>495</v>
      </c>
      <c r="F66" s="13">
        <f>SUM(F67+F91+F186+F249)</f>
        <v>1901750</v>
      </c>
      <c r="G66" s="1" t="s">
        <v>496</v>
      </c>
    </row>
    <row r="67" spans="3:7" ht="21">
      <c r="C67" s="6" t="s">
        <v>514</v>
      </c>
      <c r="E67" s="1" t="s">
        <v>495</v>
      </c>
      <c r="F67" s="13">
        <f>SUM(F68+F78+F83+F87)</f>
        <v>177000</v>
      </c>
      <c r="G67" s="1" t="s">
        <v>496</v>
      </c>
    </row>
    <row r="68" spans="3:7" ht="21">
      <c r="C68" s="2" t="s">
        <v>807</v>
      </c>
      <c r="E68" s="5" t="s">
        <v>497</v>
      </c>
      <c r="F68" s="12">
        <v>60000</v>
      </c>
      <c r="G68" s="5" t="s">
        <v>496</v>
      </c>
    </row>
    <row r="69" spans="3:4" ht="21">
      <c r="C69" s="10" t="s">
        <v>806</v>
      </c>
      <c r="D69" s="10"/>
    </row>
    <row r="70" ht="21">
      <c r="D70" s="8" t="s">
        <v>7</v>
      </c>
    </row>
    <row r="71" ht="21">
      <c r="D71" s="2" t="s">
        <v>370</v>
      </c>
    </row>
    <row r="72" ht="21">
      <c r="D72" s="2" t="s">
        <v>515</v>
      </c>
    </row>
    <row r="73" ht="21">
      <c r="D73" s="2" t="s">
        <v>371</v>
      </c>
    </row>
    <row r="74" ht="21">
      <c r="D74" s="2" t="s">
        <v>516</v>
      </c>
    </row>
    <row r="75" ht="21">
      <c r="D75" s="2" t="s">
        <v>517</v>
      </c>
    </row>
    <row r="76" ht="21">
      <c r="D76" s="2" t="s">
        <v>636</v>
      </c>
    </row>
    <row r="78" spans="3:7" ht="21">
      <c r="C78" s="2" t="s">
        <v>732</v>
      </c>
      <c r="E78" s="5" t="s">
        <v>497</v>
      </c>
      <c r="F78" s="12">
        <v>5000</v>
      </c>
      <c r="G78" s="5" t="s">
        <v>496</v>
      </c>
    </row>
    <row r="79" ht="21">
      <c r="D79" s="8" t="s">
        <v>637</v>
      </c>
    </row>
    <row r="80" ht="21">
      <c r="D80" s="2" t="s">
        <v>518</v>
      </c>
    </row>
    <row r="81" ht="21">
      <c r="D81" s="2" t="s">
        <v>519</v>
      </c>
    </row>
    <row r="83" spans="3:7" ht="21">
      <c r="C83" s="2" t="s">
        <v>733</v>
      </c>
      <c r="E83" s="5" t="s">
        <v>497</v>
      </c>
      <c r="F83" s="12">
        <v>42000</v>
      </c>
      <c r="G83" s="5" t="s">
        <v>496</v>
      </c>
    </row>
    <row r="84" ht="21">
      <c r="D84" s="8" t="s">
        <v>638</v>
      </c>
    </row>
    <row r="85" ht="21">
      <c r="D85" s="2" t="s">
        <v>520</v>
      </c>
    </row>
    <row r="87" spans="3:7" ht="21">
      <c r="C87" s="2" t="s">
        <v>734</v>
      </c>
      <c r="E87" s="5" t="s">
        <v>497</v>
      </c>
      <c r="F87" s="12">
        <v>70000</v>
      </c>
      <c r="G87" s="5" t="s">
        <v>496</v>
      </c>
    </row>
    <row r="88" ht="21">
      <c r="D88" s="8" t="s">
        <v>639</v>
      </c>
    </row>
    <row r="89" ht="21">
      <c r="D89" s="2" t="s">
        <v>372</v>
      </c>
    </row>
    <row r="91" spans="3:7" ht="21">
      <c r="C91" s="6" t="s">
        <v>521</v>
      </c>
      <c r="E91" s="1" t="s">
        <v>495</v>
      </c>
      <c r="F91" s="13">
        <f>SUM(F92+F101+F137+F172+F154+F162+F130+F149+F124+F179)</f>
        <v>817000</v>
      </c>
      <c r="G91" s="1" t="s">
        <v>496</v>
      </c>
    </row>
    <row r="92" spans="3:7" ht="21">
      <c r="C92" s="2" t="s">
        <v>809</v>
      </c>
      <c r="E92" s="5" t="s">
        <v>497</v>
      </c>
      <c r="F92" s="12">
        <v>90000</v>
      </c>
      <c r="G92" s="5" t="s">
        <v>496</v>
      </c>
    </row>
    <row r="93" ht="21">
      <c r="D93" s="32" t="s">
        <v>369</v>
      </c>
    </row>
    <row r="94" ht="21">
      <c r="D94" s="10" t="s">
        <v>526</v>
      </c>
    </row>
    <row r="95" ht="21">
      <c r="D95" s="2" t="s">
        <v>522</v>
      </c>
    </row>
    <row r="96" ht="21">
      <c r="D96" s="2" t="s">
        <v>523</v>
      </c>
    </row>
    <row r="97" ht="21">
      <c r="D97" s="2" t="s">
        <v>524</v>
      </c>
    </row>
    <row r="98" ht="21">
      <c r="D98" s="2" t="s">
        <v>525</v>
      </c>
    </row>
    <row r="99" ht="21">
      <c r="D99" s="2" t="s">
        <v>527</v>
      </c>
    </row>
    <row r="101" spans="3:7" ht="21">
      <c r="C101" s="2" t="s">
        <v>810</v>
      </c>
      <c r="E101" s="5" t="s">
        <v>497</v>
      </c>
      <c r="F101" s="12">
        <v>180000</v>
      </c>
      <c r="G101" s="5" t="s">
        <v>496</v>
      </c>
    </row>
    <row r="102" spans="4:5" ht="21">
      <c r="D102" s="9" t="s">
        <v>531</v>
      </c>
      <c r="E102" s="2"/>
    </row>
    <row r="103" spans="4:5" ht="21">
      <c r="D103" s="10" t="s">
        <v>528</v>
      </c>
      <c r="E103" s="2"/>
    </row>
    <row r="104" spans="4:5" ht="21">
      <c r="D104" s="10" t="s">
        <v>374</v>
      </c>
      <c r="E104" s="2"/>
    </row>
    <row r="105" spans="4:5" ht="21">
      <c r="D105" s="2" t="s">
        <v>529</v>
      </c>
      <c r="E105" s="2"/>
    </row>
    <row r="106" spans="4:5" ht="21">
      <c r="D106" s="2" t="s">
        <v>530</v>
      </c>
      <c r="E106" s="2"/>
    </row>
    <row r="107" ht="21">
      <c r="D107" s="2" t="s">
        <v>532</v>
      </c>
    </row>
    <row r="108" ht="21">
      <c r="D108" s="2" t="s">
        <v>533</v>
      </c>
    </row>
    <row r="109" ht="21">
      <c r="D109" s="2" t="s">
        <v>536</v>
      </c>
    </row>
    <row r="110" ht="21">
      <c r="D110" s="2" t="s">
        <v>534</v>
      </c>
    </row>
    <row r="111" ht="21">
      <c r="D111" s="2" t="s">
        <v>373</v>
      </c>
    </row>
    <row r="112" ht="21">
      <c r="D112" s="2" t="s">
        <v>535</v>
      </c>
    </row>
    <row r="113" ht="21">
      <c r="D113" s="2" t="s">
        <v>537</v>
      </c>
    </row>
    <row r="114" ht="21">
      <c r="D114" s="2" t="s">
        <v>542</v>
      </c>
    </row>
    <row r="115" ht="21">
      <c r="D115" s="2" t="s">
        <v>543</v>
      </c>
    </row>
    <row r="116" ht="21">
      <c r="D116" s="2" t="s">
        <v>538</v>
      </c>
    </row>
    <row r="117" ht="21">
      <c r="D117" s="2" t="s">
        <v>539</v>
      </c>
    </row>
    <row r="118" ht="21">
      <c r="D118" s="2" t="s">
        <v>540</v>
      </c>
    </row>
    <row r="119" ht="21">
      <c r="D119" s="2" t="s">
        <v>541</v>
      </c>
    </row>
    <row r="120" ht="21">
      <c r="D120" s="2" t="s">
        <v>375</v>
      </c>
    </row>
    <row r="122" ht="21">
      <c r="C122" s="2" t="s">
        <v>812</v>
      </c>
    </row>
    <row r="123" spans="3:6" ht="21">
      <c r="C123" s="7" t="s">
        <v>811</v>
      </c>
      <c r="D123" s="7"/>
      <c r="F123" s="14"/>
    </row>
    <row r="124" spans="4:7" ht="21">
      <c r="D124" s="2" t="s">
        <v>813</v>
      </c>
      <c r="E124" s="5" t="s">
        <v>497</v>
      </c>
      <c r="F124" s="12">
        <v>10000</v>
      </c>
      <c r="G124" s="5" t="s">
        <v>496</v>
      </c>
    </row>
    <row r="125" ht="21">
      <c r="D125" s="2" t="s">
        <v>567</v>
      </c>
    </row>
    <row r="126" ht="21">
      <c r="D126" s="2" t="s">
        <v>566</v>
      </c>
    </row>
    <row r="127" ht="21">
      <c r="D127" s="2" t="s">
        <v>568</v>
      </c>
    </row>
    <row r="128" ht="21">
      <c r="D128" s="2" t="s">
        <v>380</v>
      </c>
    </row>
    <row r="130" spans="4:7" ht="21">
      <c r="D130" s="2" t="s">
        <v>814</v>
      </c>
      <c r="E130" s="5" t="s">
        <v>497</v>
      </c>
      <c r="F130" s="12">
        <v>35000</v>
      </c>
      <c r="G130" s="5" t="s">
        <v>496</v>
      </c>
    </row>
    <row r="131" ht="21">
      <c r="D131" s="2" t="s">
        <v>562</v>
      </c>
    </row>
    <row r="132" ht="21">
      <c r="D132" s="2" t="s">
        <v>559</v>
      </c>
    </row>
    <row r="133" ht="21">
      <c r="D133" s="2" t="s">
        <v>560</v>
      </c>
    </row>
    <row r="134" ht="21">
      <c r="D134" s="2" t="s">
        <v>561</v>
      </c>
    </row>
    <row r="135" ht="21">
      <c r="D135" s="2" t="s">
        <v>379</v>
      </c>
    </row>
    <row r="137" spans="4:7" ht="21">
      <c r="D137" s="2" t="s">
        <v>815</v>
      </c>
      <c r="E137" s="5" t="s">
        <v>497</v>
      </c>
      <c r="F137" s="12">
        <v>340000</v>
      </c>
      <c r="G137" s="5" t="s">
        <v>496</v>
      </c>
    </row>
    <row r="138" ht="21">
      <c r="D138" s="2" t="s">
        <v>550</v>
      </c>
    </row>
    <row r="139" ht="21">
      <c r="D139" s="2" t="s">
        <v>544</v>
      </c>
    </row>
    <row r="140" ht="21">
      <c r="D140" s="2" t="s">
        <v>545</v>
      </c>
    </row>
    <row r="141" ht="21">
      <c r="D141" s="2" t="s">
        <v>546</v>
      </c>
    </row>
    <row r="142" ht="21">
      <c r="D142" s="2" t="s">
        <v>547</v>
      </c>
    </row>
    <row r="143" ht="21">
      <c r="D143" s="2" t="s">
        <v>548</v>
      </c>
    </row>
    <row r="144" ht="21">
      <c r="D144" s="2" t="s">
        <v>549</v>
      </c>
    </row>
    <row r="145" ht="21">
      <c r="D145" s="2" t="s">
        <v>551</v>
      </c>
    </row>
    <row r="149" spans="4:7" ht="21">
      <c r="D149" s="2" t="s">
        <v>816</v>
      </c>
      <c r="E149" s="5" t="s">
        <v>497</v>
      </c>
      <c r="F149" s="12">
        <v>7000</v>
      </c>
      <c r="G149" s="5" t="s">
        <v>496</v>
      </c>
    </row>
    <row r="150" ht="21">
      <c r="D150" s="2" t="s">
        <v>563</v>
      </c>
    </row>
    <row r="151" ht="21">
      <c r="D151" s="2" t="s">
        <v>564</v>
      </c>
    </row>
    <row r="152" ht="21">
      <c r="D152" s="2" t="s">
        <v>565</v>
      </c>
    </row>
    <row r="154" spans="4:7" ht="21">
      <c r="D154" s="2" t="s">
        <v>817</v>
      </c>
      <c r="E154" s="5" t="s">
        <v>497</v>
      </c>
      <c r="F154" s="12">
        <v>20000</v>
      </c>
      <c r="G154" s="5" t="s">
        <v>496</v>
      </c>
    </row>
    <row r="155" ht="21">
      <c r="D155" s="2" t="s">
        <v>558</v>
      </c>
    </row>
    <row r="156" ht="21">
      <c r="D156" s="2" t="s">
        <v>555</v>
      </c>
    </row>
    <row r="157" ht="21">
      <c r="D157" s="2" t="s">
        <v>556</v>
      </c>
    </row>
    <row r="158" ht="21">
      <c r="D158" s="2" t="s">
        <v>378</v>
      </c>
    </row>
    <row r="159" ht="21">
      <c r="D159" s="2" t="s">
        <v>557</v>
      </c>
    </row>
    <row r="160" ht="21">
      <c r="D160" s="2" t="s">
        <v>375</v>
      </c>
    </row>
    <row r="162" spans="4:12" ht="21">
      <c r="D162" s="2" t="s">
        <v>818</v>
      </c>
      <c r="E162" s="5" t="s">
        <v>497</v>
      </c>
      <c r="F162" s="12">
        <v>20000</v>
      </c>
      <c r="G162" s="5" t="s">
        <v>496</v>
      </c>
      <c r="I162" s="2"/>
      <c r="L162" s="2"/>
    </row>
    <row r="163" spans="4:12" ht="21">
      <c r="D163" s="2" t="s">
        <v>699</v>
      </c>
      <c r="I163" s="2"/>
      <c r="L163" s="2"/>
    </row>
    <row r="164" spans="4:12" ht="21">
      <c r="D164" s="2" t="s">
        <v>691</v>
      </c>
      <c r="I164" s="2"/>
      <c r="L164" s="2"/>
    </row>
    <row r="165" spans="4:12" ht="21">
      <c r="D165" s="2" t="s">
        <v>692</v>
      </c>
      <c r="I165" s="2"/>
      <c r="L165" s="2"/>
    </row>
    <row r="166" spans="4:12" ht="21">
      <c r="D166" s="2" t="s">
        <v>693</v>
      </c>
      <c r="I166" s="2"/>
      <c r="L166" s="2"/>
    </row>
    <row r="167" spans="4:12" ht="21">
      <c r="D167" s="2" t="s">
        <v>694</v>
      </c>
      <c r="I167" s="2"/>
      <c r="L167" s="2"/>
    </row>
    <row r="168" spans="4:12" ht="21">
      <c r="D168" s="2" t="s">
        <v>695</v>
      </c>
      <c r="I168" s="2"/>
      <c r="L168" s="2"/>
    </row>
    <row r="169" spans="4:12" ht="21">
      <c r="D169" s="2" t="s">
        <v>696</v>
      </c>
      <c r="I169" s="2"/>
      <c r="L169" s="2"/>
    </row>
    <row r="170" spans="4:12" ht="21">
      <c r="D170" s="2" t="s">
        <v>821</v>
      </c>
      <c r="I170" s="2"/>
      <c r="L170" s="2"/>
    </row>
    <row r="171" spans="9:12" ht="21">
      <c r="I171" s="2"/>
      <c r="L171" s="2"/>
    </row>
    <row r="172" spans="4:7" ht="21">
      <c r="D172" s="2" t="s">
        <v>819</v>
      </c>
      <c r="E172" s="5" t="s">
        <v>497</v>
      </c>
      <c r="F172" s="12">
        <v>15000</v>
      </c>
      <c r="G172" s="5" t="s">
        <v>496</v>
      </c>
    </row>
    <row r="173" ht="21">
      <c r="D173" s="2" t="s">
        <v>554</v>
      </c>
    </row>
    <row r="174" ht="21">
      <c r="D174" s="2" t="s">
        <v>552</v>
      </c>
    </row>
    <row r="175" ht="21">
      <c r="D175" s="2" t="s">
        <v>553</v>
      </c>
    </row>
    <row r="176" ht="21">
      <c r="D176" s="2" t="s">
        <v>376</v>
      </c>
    </row>
    <row r="177" ht="21">
      <c r="D177" s="2" t="s">
        <v>377</v>
      </c>
    </row>
    <row r="179" spans="3:7" ht="21">
      <c r="C179" s="2" t="s">
        <v>820</v>
      </c>
      <c r="E179" s="5" t="s">
        <v>497</v>
      </c>
      <c r="F179" s="12">
        <v>100000</v>
      </c>
      <c r="G179" s="5" t="s">
        <v>496</v>
      </c>
    </row>
    <row r="180" ht="21">
      <c r="D180" s="8" t="s">
        <v>640</v>
      </c>
    </row>
    <row r="181" ht="21">
      <c r="D181" s="2" t="s">
        <v>569</v>
      </c>
    </row>
    <row r="186" spans="3:7" ht="21">
      <c r="C186" s="6" t="s">
        <v>570</v>
      </c>
      <c r="E186" s="1" t="s">
        <v>495</v>
      </c>
      <c r="F186" s="13">
        <f>SUM(F187+F196+F212+F204+F217+F226+F231+F240)</f>
        <v>330750</v>
      </c>
      <c r="G186" s="1" t="s">
        <v>496</v>
      </c>
    </row>
    <row r="187" spans="3:7" ht="21">
      <c r="C187" s="2" t="s">
        <v>736</v>
      </c>
      <c r="E187" s="5" t="s">
        <v>497</v>
      </c>
      <c r="F187" s="12">
        <v>67750</v>
      </c>
      <c r="G187" s="5" t="s">
        <v>496</v>
      </c>
    </row>
    <row r="188" ht="21">
      <c r="D188" s="11" t="s">
        <v>641</v>
      </c>
    </row>
    <row r="189" ht="21">
      <c r="D189" s="2" t="s">
        <v>571</v>
      </c>
    </row>
    <row r="190" ht="21">
      <c r="D190" s="2" t="s">
        <v>572</v>
      </c>
    </row>
    <row r="191" ht="21">
      <c r="D191" s="2" t="s">
        <v>573</v>
      </c>
    </row>
    <row r="192" ht="21">
      <c r="D192" s="2" t="s">
        <v>574</v>
      </c>
    </row>
    <row r="193" ht="21">
      <c r="D193" s="2" t="s">
        <v>575</v>
      </c>
    </row>
    <row r="194" ht="21">
      <c r="D194" s="2" t="s">
        <v>576</v>
      </c>
    </row>
    <row r="196" spans="3:7" ht="21">
      <c r="C196" s="2" t="s">
        <v>737</v>
      </c>
      <c r="E196" s="5" t="s">
        <v>497</v>
      </c>
      <c r="F196" s="12">
        <v>10000</v>
      </c>
      <c r="G196" s="5" t="s">
        <v>496</v>
      </c>
    </row>
    <row r="197" ht="21">
      <c r="D197" s="8" t="s">
        <v>642</v>
      </c>
    </row>
    <row r="198" ht="21">
      <c r="D198" s="2" t="s">
        <v>577</v>
      </c>
    </row>
    <row r="199" ht="21">
      <c r="D199" s="2" t="s">
        <v>578</v>
      </c>
    </row>
    <row r="200" ht="21">
      <c r="D200" s="2" t="s">
        <v>579</v>
      </c>
    </row>
    <row r="201" ht="21">
      <c r="D201" s="2" t="s">
        <v>580</v>
      </c>
    </row>
    <row r="202" ht="21">
      <c r="D202" s="2" t="s">
        <v>581</v>
      </c>
    </row>
    <row r="204" spans="3:7" ht="21">
      <c r="C204" s="2" t="s">
        <v>738</v>
      </c>
      <c r="E204" s="5" t="s">
        <v>497</v>
      </c>
      <c r="F204" s="12">
        <v>30000</v>
      </c>
      <c r="G204" s="5" t="s">
        <v>496</v>
      </c>
    </row>
    <row r="205" ht="21">
      <c r="D205" s="8" t="s">
        <v>643</v>
      </c>
    </row>
    <row r="206" ht="21">
      <c r="D206" s="2" t="s">
        <v>582</v>
      </c>
    </row>
    <row r="207" ht="21">
      <c r="D207" s="2" t="s">
        <v>583</v>
      </c>
    </row>
    <row r="208" ht="21">
      <c r="D208" s="2" t="s">
        <v>584</v>
      </c>
    </row>
    <row r="209" ht="21">
      <c r="D209" s="2" t="s">
        <v>585</v>
      </c>
    </row>
    <row r="210" ht="21">
      <c r="D210" s="2" t="s">
        <v>586</v>
      </c>
    </row>
    <row r="212" spans="3:12" ht="21">
      <c r="C212" s="2" t="s">
        <v>739</v>
      </c>
      <c r="E212" s="5" t="s">
        <v>497</v>
      </c>
      <c r="F212" s="12">
        <v>10000</v>
      </c>
      <c r="G212" s="5" t="s">
        <v>496</v>
      </c>
      <c r="I212" s="2"/>
      <c r="L212" s="2"/>
    </row>
    <row r="213" spans="4:12" ht="21">
      <c r="D213" s="8" t="s">
        <v>416</v>
      </c>
      <c r="I213" s="2"/>
      <c r="L213" s="2"/>
    </row>
    <row r="214" spans="4:12" ht="21">
      <c r="D214" s="2" t="s">
        <v>587</v>
      </c>
      <c r="I214" s="2"/>
      <c r="L214" s="2"/>
    </row>
    <row r="215" spans="4:12" ht="21">
      <c r="D215" s="2" t="s">
        <v>588</v>
      </c>
      <c r="I215" s="2"/>
      <c r="L215" s="2"/>
    </row>
    <row r="216" spans="9:12" ht="21">
      <c r="I216" s="2"/>
      <c r="L216" s="2"/>
    </row>
    <row r="217" spans="3:7" ht="21">
      <c r="C217" s="2" t="s">
        <v>740</v>
      </c>
      <c r="E217" s="5" t="s">
        <v>497</v>
      </c>
      <c r="F217" s="12">
        <v>50000</v>
      </c>
      <c r="G217" s="5" t="s">
        <v>496</v>
      </c>
    </row>
    <row r="218" ht="21">
      <c r="D218" s="8" t="s">
        <v>645</v>
      </c>
    </row>
    <row r="219" ht="21">
      <c r="D219" s="2" t="s">
        <v>644</v>
      </c>
    </row>
    <row r="220" ht="21">
      <c r="D220" s="2" t="s">
        <v>589</v>
      </c>
    </row>
    <row r="221" ht="21">
      <c r="D221" s="2" t="s">
        <v>590</v>
      </c>
    </row>
    <row r="222" ht="21">
      <c r="D222" s="2" t="s">
        <v>591</v>
      </c>
    </row>
    <row r="223" ht="21">
      <c r="D223" s="2" t="s">
        <v>592</v>
      </c>
    </row>
    <row r="224" ht="21">
      <c r="D224" s="2" t="s">
        <v>576</v>
      </c>
    </row>
    <row r="226" spans="3:7" ht="21">
      <c r="C226" s="2" t="s">
        <v>741</v>
      </c>
      <c r="E226" s="5" t="s">
        <v>497</v>
      </c>
      <c r="F226" s="12">
        <v>90000</v>
      </c>
      <c r="G226" s="5" t="s">
        <v>496</v>
      </c>
    </row>
    <row r="227" ht="21">
      <c r="D227" s="11" t="s">
        <v>646</v>
      </c>
    </row>
    <row r="228" ht="21">
      <c r="D228" s="2" t="s">
        <v>593</v>
      </c>
    </row>
    <row r="229" ht="21">
      <c r="D229" s="2" t="s">
        <v>594</v>
      </c>
    </row>
    <row r="231" spans="3:7" ht="21">
      <c r="C231" s="2" t="s">
        <v>744</v>
      </c>
      <c r="E231" s="5" t="s">
        <v>497</v>
      </c>
      <c r="F231" s="12">
        <v>3000</v>
      </c>
      <c r="G231" s="5" t="s">
        <v>496</v>
      </c>
    </row>
    <row r="232" ht="21">
      <c r="D232" s="8" t="s">
        <v>647</v>
      </c>
    </row>
    <row r="233" ht="21">
      <c r="D233" s="2" t="s">
        <v>595</v>
      </c>
    </row>
    <row r="234" ht="21">
      <c r="D234" s="2" t="s">
        <v>596</v>
      </c>
    </row>
    <row r="235" ht="21">
      <c r="D235" s="2" t="s">
        <v>578</v>
      </c>
    </row>
    <row r="236" ht="21">
      <c r="D236" s="2" t="s">
        <v>597</v>
      </c>
    </row>
    <row r="237" ht="21">
      <c r="D237" s="2" t="s">
        <v>598</v>
      </c>
    </row>
    <row r="238" ht="21">
      <c r="D238" s="2" t="s">
        <v>603</v>
      </c>
    </row>
    <row r="240" spans="3:7" ht="21">
      <c r="C240" s="2" t="s">
        <v>745</v>
      </c>
      <c r="E240" s="5" t="s">
        <v>497</v>
      </c>
      <c r="F240" s="12">
        <v>70000</v>
      </c>
      <c r="G240" s="5" t="s">
        <v>496</v>
      </c>
    </row>
    <row r="241" ht="21">
      <c r="D241" s="8" t="s">
        <v>648</v>
      </c>
    </row>
    <row r="242" ht="21">
      <c r="D242" s="2" t="s">
        <v>600</v>
      </c>
    </row>
    <row r="243" ht="21">
      <c r="D243" s="2" t="s">
        <v>601</v>
      </c>
    </row>
    <row r="244" ht="21">
      <c r="D244" s="2" t="s">
        <v>602</v>
      </c>
    </row>
    <row r="245" ht="21">
      <c r="D245" s="2" t="s">
        <v>597</v>
      </c>
    </row>
    <row r="246" ht="21">
      <c r="D246" s="2" t="s">
        <v>598</v>
      </c>
    </row>
    <row r="247" ht="21">
      <c r="D247" s="2" t="s">
        <v>603</v>
      </c>
    </row>
    <row r="249" spans="3:7" ht="21">
      <c r="C249" s="6" t="s">
        <v>604</v>
      </c>
      <c r="E249" s="1" t="s">
        <v>495</v>
      </c>
      <c r="F249" s="13">
        <f>SUM(F250+F255+F260+F265)</f>
        <v>577000</v>
      </c>
      <c r="G249" s="1" t="s">
        <v>496</v>
      </c>
    </row>
    <row r="250" spans="3:7" ht="21">
      <c r="C250" s="2" t="s">
        <v>747</v>
      </c>
      <c r="E250" s="5" t="s">
        <v>497</v>
      </c>
      <c r="F250" s="12">
        <v>500000</v>
      </c>
      <c r="G250" s="5" t="s">
        <v>496</v>
      </c>
    </row>
    <row r="251" ht="21">
      <c r="D251" s="8" t="s">
        <v>649</v>
      </c>
    </row>
    <row r="252" ht="21">
      <c r="D252" s="2" t="s">
        <v>605</v>
      </c>
    </row>
    <row r="253" ht="21">
      <c r="D253" s="2" t="s">
        <v>606</v>
      </c>
    </row>
    <row r="255" spans="3:7" ht="21">
      <c r="C255" s="2" t="s">
        <v>748</v>
      </c>
      <c r="E255" s="5" t="s">
        <v>497</v>
      </c>
      <c r="F255" s="12">
        <v>15000</v>
      </c>
      <c r="G255" s="5" t="s">
        <v>496</v>
      </c>
    </row>
    <row r="256" ht="21">
      <c r="D256" s="8" t="s">
        <v>650</v>
      </c>
    </row>
    <row r="257" ht="21">
      <c r="D257" s="2" t="s">
        <v>608</v>
      </c>
    </row>
    <row r="258" ht="21">
      <c r="D258" s="2" t="s">
        <v>607</v>
      </c>
    </row>
    <row r="260" spans="3:7" ht="21">
      <c r="C260" s="2" t="s">
        <v>749</v>
      </c>
      <c r="E260" s="5" t="s">
        <v>497</v>
      </c>
      <c r="F260" s="12">
        <v>5000</v>
      </c>
      <c r="G260" s="5" t="s">
        <v>496</v>
      </c>
    </row>
    <row r="261" ht="21">
      <c r="D261" s="8" t="s">
        <v>651</v>
      </c>
    </row>
    <row r="262" ht="21">
      <c r="D262" s="2" t="s">
        <v>609</v>
      </c>
    </row>
    <row r="263" ht="21">
      <c r="D263" s="2" t="s">
        <v>610</v>
      </c>
    </row>
    <row r="265" spans="3:7" ht="21">
      <c r="C265" s="2" t="s">
        <v>750</v>
      </c>
      <c r="E265" s="5" t="s">
        <v>497</v>
      </c>
      <c r="F265" s="12">
        <v>57000</v>
      </c>
      <c r="G265" s="5" t="s">
        <v>496</v>
      </c>
    </row>
    <row r="266" ht="21">
      <c r="D266" s="8" t="s">
        <v>0</v>
      </c>
    </row>
    <row r="267" ht="21">
      <c r="D267" s="2" t="s">
        <v>615</v>
      </c>
    </row>
    <row r="268" ht="21">
      <c r="D268" s="2" t="s">
        <v>611</v>
      </c>
    </row>
    <row r="269" ht="21">
      <c r="D269" s="2" t="s">
        <v>612</v>
      </c>
    </row>
    <row r="270" ht="21">
      <c r="D270" s="2" t="s">
        <v>613</v>
      </c>
    </row>
    <row r="271" ht="21">
      <c r="D271" s="2" t="s">
        <v>614</v>
      </c>
    </row>
    <row r="273" spans="2:7" ht="21">
      <c r="B273" s="6" t="s">
        <v>616</v>
      </c>
      <c r="E273" s="1" t="s">
        <v>495</v>
      </c>
      <c r="F273" s="13">
        <f>SUM(F274)</f>
        <v>137000</v>
      </c>
      <c r="G273" s="1" t="s">
        <v>496</v>
      </c>
    </row>
    <row r="274" spans="3:7" ht="21">
      <c r="C274" s="6" t="s">
        <v>617</v>
      </c>
      <c r="E274" s="1" t="s">
        <v>495</v>
      </c>
      <c r="F274" s="13">
        <f>SUM(F276+F286+F303+F330)</f>
        <v>137000</v>
      </c>
      <c r="G274" s="1" t="s">
        <v>496</v>
      </c>
    </row>
    <row r="275" spans="3:6" ht="21">
      <c r="C275" s="2" t="s">
        <v>751</v>
      </c>
      <c r="E275" s="2"/>
      <c r="F275" s="2"/>
    </row>
    <row r="276" spans="4:7" ht="21">
      <c r="D276" s="2" t="s">
        <v>822</v>
      </c>
      <c r="E276" s="5" t="s">
        <v>497</v>
      </c>
      <c r="F276" s="12">
        <v>12000</v>
      </c>
      <c r="G276" s="5" t="s">
        <v>496</v>
      </c>
    </row>
    <row r="277" spans="4:5" ht="21">
      <c r="D277" s="2" t="s">
        <v>22</v>
      </c>
      <c r="E277" s="2"/>
    </row>
    <row r="278" spans="4:5" ht="21">
      <c r="D278" s="2" t="s">
        <v>17</v>
      </c>
      <c r="E278" s="2"/>
    </row>
    <row r="279" spans="4:5" ht="21">
      <c r="D279" s="2" t="s">
        <v>18</v>
      </c>
      <c r="E279" s="2"/>
    </row>
    <row r="280" spans="4:5" ht="21">
      <c r="D280" s="2" t="s">
        <v>19</v>
      </c>
      <c r="E280" s="2"/>
    </row>
    <row r="281" spans="4:5" ht="21">
      <c r="D281" s="2" t="s">
        <v>20</v>
      </c>
      <c r="E281" s="2"/>
    </row>
    <row r="282" spans="4:5" ht="21">
      <c r="D282" s="2" t="s">
        <v>21</v>
      </c>
      <c r="E282" s="2"/>
    </row>
    <row r="283" spans="4:5" ht="21">
      <c r="D283" s="36" t="s">
        <v>655</v>
      </c>
      <c r="E283" s="2"/>
    </row>
    <row r="285" ht="21">
      <c r="C285" s="2" t="s">
        <v>760</v>
      </c>
    </row>
    <row r="286" spans="4:7" ht="21">
      <c r="D286" s="2" t="s">
        <v>823</v>
      </c>
      <c r="E286" s="5" t="s">
        <v>497</v>
      </c>
      <c r="F286" s="12">
        <v>20000</v>
      </c>
      <c r="G286" s="5" t="s">
        <v>496</v>
      </c>
    </row>
    <row r="287" ht="21">
      <c r="D287" s="7" t="s">
        <v>824</v>
      </c>
    </row>
    <row r="288" ht="21">
      <c r="D288" s="2" t="s">
        <v>254</v>
      </c>
    </row>
    <row r="289" ht="21">
      <c r="D289" s="21" t="s">
        <v>666</v>
      </c>
    </row>
    <row r="290" ht="21">
      <c r="D290" s="21" t="s">
        <v>825</v>
      </c>
    </row>
    <row r="291" ht="21">
      <c r="D291" s="21" t="s">
        <v>667</v>
      </c>
    </row>
    <row r="292" ht="21">
      <c r="D292" s="21" t="s">
        <v>668</v>
      </c>
    </row>
    <row r="293" ht="21">
      <c r="D293" s="21" t="s">
        <v>669</v>
      </c>
    </row>
    <row r="294" ht="21">
      <c r="D294" s="21" t="s">
        <v>670</v>
      </c>
    </row>
    <row r="295" ht="21">
      <c r="D295" s="21" t="s">
        <v>671</v>
      </c>
    </row>
    <row r="296" ht="21">
      <c r="D296" s="21" t="s">
        <v>672</v>
      </c>
    </row>
    <row r="297" ht="21">
      <c r="D297" s="21" t="s">
        <v>673</v>
      </c>
    </row>
    <row r="298" ht="21">
      <c r="D298" s="21" t="s">
        <v>674</v>
      </c>
    </row>
    <row r="299" ht="21">
      <c r="D299" s="2" t="s">
        <v>251</v>
      </c>
    </row>
    <row r="300" ht="21">
      <c r="D300" s="36" t="s">
        <v>690</v>
      </c>
    </row>
    <row r="301" ht="21">
      <c r="D301" s="21"/>
    </row>
    <row r="302" spans="3:12" ht="21">
      <c r="C302" s="2" t="s">
        <v>754</v>
      </c>
      <c r="I302" s="2"/>
      <c r="L302" s="2"/>
    </row>
    <row r="303" spans="4:12" ht="21">
      <c r="D303" s="2" t="s">
        <v>826</v>
      </c>
      <c r="E303" s="5" t="s">
        <v>497</v>
      </c>
      <c r="F303" s="12">
        <v>25000</v>
      </c>
      <c r="G303" s="5" t="s">
        <v>496</v>
      </c>
      <c r="I303" s="2"/>
      <c r="L303" s="2"/>
    </row>
    <row r="304" spans="4:12" ht="21">
      <c r="D304" s="7" t="s">
        <v>472</v>
      </c>
      <c r="E304" s="2"/>
      <c r="I304" s="2"/>
      <c r="L304" s="2"/>
    </row>
    <row r="305" spans="4:12" ht="21">
      <c r="D305" s="2" t="s">
        <v>473</v>
      </c>
      <c r="E305" s="20" t="s">
        <v>258</v>
      </c>
      <c r="F305" s="2"/>
      <c r="I305" s="2"/>
      <c r="L305" s="2"/>
    </row>
    <row r="306" spans="4:12" ht="21">
      <c r="D306" s="21" t="s">
        <v>255</v>
      </c>
      <c r="E306" s="20"/>
      <c r="F306" s="21"/>
      <c r="I306" s="2"/>
      <c r="L306" s="2"/>
    </row>
    <row r="307" spans="4:12" ht="21">
      <c r="D307" s="2" t="s">
        <v>475</v>
      </c>
      <c r="E307" s="18"/>
      <c r="I307" s="2"/>
      <c r="L307" s="2"/>
    </row>
    <row r="308" spans="4:12" ht="21">
      <c r="D308" s="2" t="s">
        <v>474</v>
      </c>
      <c r="E308" s="18"/>
      <c r="I308" s="2"/>
      <c r="L308" s="2"/>
    </row>
    <row r="309" spans="4:12" ht="21">
      <c r="D309" s="2" t="s">
        <v>476</v>
      </c>
      <c r="E309" s="18"/>
      <c r="I309" s="2"/>
      <c r="L309" s="2"/>
    </row>
    <row r="310" spans="4:12" ht="21">
      <c r="D310" s="2" t="s">
        <v>262</v>
      </c>
      <c r="E310" s="18"/>
      <c r="I310" s="2"/>
      <c r="L310" s="2"/>
    </row>
    <row r="311" spans="4:12" ht="21">
      <c r="D311" s="2" t="s">
        <v>478</v>
      </c>
      <c r="E311" s="18"/>
      <c r="I311" s="2"/>
      <c r="L311" s="2"/>
    </row>
    <row r="312" spans="4:12" ht="21">
      <c r="D312" s="2" t="s">
        <v>477</v>
      </c>
      <c r="E312" s="18"/>
      <c r="I312" s="2"/>
      <c r="L312" s="2"/>
    </row>
    <row r="313" spans="1:12" ht="21">
      <c r="A313" s="2" t="s">
        <v>502</v>
      </c>
      <c r="D313" s="2" t="s">
        <v>479</v>
      </c>
      <c r="E313" s="18"/>
      <c r="I313" s="2"/>
      <c r="L313" s="2"/>
    </row>
    <row r="314" spans="4:12" ht="21">
      <c r="D314" s="2" t="s">
        <v>480</v>
      </c>
      <c r="E314" s="18"/>
      <c r="I314" s="2"/>
      <c r="L314" s="2"/>
    </row>
    <row r="315" spans="4:12" ht="21">
      <c r="D315" s="2" t="s">
        <v>267</v>
      </c>
      <c r="E315" s="18"/>
      <c r="I315" s="2"/>
      <c r="L315" s="2"/>
    </row>
    <row r="316" spans="4:12" ht="21">
      <c r="D316" s="2" t="s">
        <v>268</v>
      </c>
      <c r="E316" s="2"/>
      <c r="F316" s="2"/>
      <c r="I316" s="2"/>
      <c r="L316" s="2"/>
    </row>
    <row r="317" spans="4:12" ht="21">
      <c r="D317" s="2" t="s">
        <v>269</v>
      </c>
      <c r="E317" s="18"/>
      <c r="I317" s="2"/>
      <c r="L317" s="2"/>
    </row>
    <row r="318" spans="4:12" ht="21">
      <c r="D318" s="20" t="s">
        <v>270</v>
      </c>
      <c r="E318" s="18"/>
      <c r="I318" s="2"/>
      <c r="L318" s="2"/>
    </row>
    <row r="319" spans="4:12" ht="21">
      <c r="D319" s="2" t="s">
        <v>481</v>
      </c>
      <c r="E319" s="18"/>
      <c r="I319" s="2"/>
      <c r="L319" s="2"/>
    </row>
    <row r="320" spans="4:12" ht="21">
      <c r="D320" s="2" t="s">
        <v>482</v>
      </c>
      <c r="E320" s="18"/>
      <c r="I320" s="2"/>
      <c r="L320" s="2"/>
    </row>
    <row r="321" spans="3:6" s="36" customFormat="1" ht="21">
      <c r="C321" s="44"/>
      <c r="D321" s="36" t="s">
        <v>273</v>
      </c>
      <c r="E321" s="47"/>
      <c r="F321" s="45"/>
    </row>
    <row r="322" spans="3:6" s="36" customFormat="1" ht="21">
      <c r="C322" s="44"/>
      <c r="D322" s="36" t="s">
        <v>274</v>
      </c>
      <c r="E322" s="47"/>
      <c r="F322" s="45"/>
    </row>
    <row r="323" spans="3:6" s="36" customFormat="1" ht="21">
      <c r="C323" s="44"/>
      <c r="D323" s="36" t="s">
        <v>275</v>
      </c>
      <c r="E323" s="47"/>
      <c r="F323" s="45"/>
    </row>
    <row r="324" spans="3:6" s="36" customFormat="1" ht="21">
      <c r="C324" s="44"/>
      <c r="D324" s="36" t="s">
        <v>276</v>
      </c>
      <c r="E324" s="47"/>
      <c r="F324" s="45"/>
    </row>
    <row r="325" spans="3:6" s="36" customFormat="1" ht="21">
      <c r="C325" s="44"/>
      <c r="D325" s="36" t="s">
        <v>277</v>
      </c>
      <c r="E325" s="47"/>
      <c r="F325" s="45"/>
    </row>
    <row r="326" spans="3:6" s="36" customFormat="1" ht="21">
      <c r="C326" s="44"/>
      <c r="D326" s="48" t="s">
        <v>279</v>
      </c>
      <c r="F326" s="45"/>
    </row>
    <row r="327" spans="3:6" s="36" customFormat="1" ht="21">
      <c r="C327" s="44"/>
      <c r="D327" s="36" t="s">
        <v>278</v>
      </c>
      <c r="E327" s="44"/>
      <c r="F327" s="45"/>
    </row>
    <row r="328" spans="3:6" s="36" customFormat="1" ht="21">
      <c r="C328" s="44"/>
      <c r="D328" s="36" t="s">
        <v>656</v>
      </c>
      <c r="E328" s="44"/>
      <c r="F328" s="45"/>
    </row>
    <row r="329" spans="9:12" ht="21">
      <c r="I329" s="2"/>
      <c r="L329" s="2"/>
    </row>
    <row r="330" spans="3:7" ht="21">
      <c r="C330" s="2" t="s">
        <v>755</v>
      </c>
      <c r="E330" s="5" t="s">
        <v>497</v>
      </c>
      <c r="F330" s="12">
        <v>80000</v>
      </c>
      <c r="G330" s="5" t="s">
        <v>496</v>
      </c>
    </row>
    <row r="331" ht="21">
      <c r="D331" s="8" t="s">
        <v>619</v>
      </c>
    </row>
    <row r="332" ht="21">
      <c r="D332" s="2" t="s">
        <v>618</v>
      </c>
    </row>
    <row r="334" spans="2:7" ht="21">
      <c r="B334" s="6" t="s">
        <v>620</v>
      </c>
      <c r="E334" s="1" t="s">
        <v>495</v>
      </c>
      <c r="F334" s="13">
        <f>SUM(F335)</f>
        <v>130000</v>
      </c>
      <c r="G334" s="1" t="s">
        <v>496</v>
      </c>
    </row>
    <row r="335" spans="3:7" ht="21">
      <c r="C335" s="6" t="s">
        <v>621</v>
      </c>
      <c r="E335" s="1" t="s">
        <v>495</v>
      </c>
      <c r="F335" s="13">
        <f>SUM(F336+F349)</f>
        <v>130000</v>
      </c>
      <c r="G335" s="1" t="s">
        <v>496</v>
      </c>
    </row>
    <row r="336" spans="3:7" ht="21">
      <c r="C336" s="2" t="s">
        <v>757</v>
      </c>
      <c r="E336" s="5" t="s">
        <v>497</v>
      </c>
      <c r="F336" s="12">
        <v>100000</v>
      </c>
      <c r="G336" s="5" t="s">
        <v>496</v>
      </c>
    </row>
    <row r="337" ht="21">
      <c r="D337" s="8" t="s">
        <v>1</v>
      </c>
    </row>
    <row r="338" ht="21">
      <c r="D338" s="2" t="s">
        <v>657</v>
      </c>
    </row>
    <row r="339" ht="21">
      <c r="D339" s="2" t="s">
        <v>662</v>
      </c>
    </row>
    <row r="340" ht="21">
      <c r="D340" s="2" t="s">
        <v>663</v>
      </c>
    </row>
    <row r="341" ht="21">
      <c r="D341" s="2" t="s">
        <v>658</v>
      </c>
    </row>
    <row r="342" ht="21">
      <c r="D342" s="36" t="s">
        <v>664</v>
      </c>
    </row>
    <row r="343" ht="21">
      <c r="D343" s="36" t="s">
        <v>661</v>
      </c>
    </row>
    <row r="344" ht="21">
      <c r="D344" s="36" t="s">
        <v>659</v>
      </c>
    </row>
    <row r="345" ht="21">
      <c r="D345" s="2" t="s">
        <v>827</v>
      </c>
    </row>
    <row r="346" ht="21">
      <c r="D346" s="2" t="s">
        <v>828</v>
      </c>
    </row>
    <row r="347" ht="21">
      <c r="D347" s="2" t="s">
        <v>829</v>
      </c>
    </row>
    <row r="349" spans="3:7" ht="21">
      <c r="C349" s="2" t="s">
        <v>758</v>
      </c>
      <c r="E349" s="5" t="s">
        <v>497</v>
      </c>
      <c r="F349" s="12">
        <v>30000</v>
      </c>
      <c r="G349" s="5" t="s">
        <v>496</v>
      </c>
    </row>
    <row r="350" ht="21">
      <c r="D350" s="8" t="s">
        <v>2</v>
      </c>
    </row>
    <row r="351" ht="21">
      <c r="D351" s="2" t="s">
        <v>622</v>
      </c>
    </row>
    <row r="352" ht="21">
      <c r="D352" s="2" t="s">
        <v>483</v>
      </c>
    </row>
    <row r="353" ht="21">
      <c r="D353" s="2" t="s">
        <v>484</v>
      </c>
    </row>
    <row r="354" ht="21">
      <c r="D354" s="2" t="s">
        <v>485</v>
      </c>
    </row>
    <row r="355" ht="21">
      <c r="D355" s="2" t="s">
        <v>684</v>
      </c>
    </row>
    <row r="357" spans="1:7" ht="21">
      <c r="A357" s="4" t="s">
        <v>8</v>
      </c>
      <c r="B357" s="4"/>
      <c r="C357" s="1"/>
      <c r="D357" s="6"/>
      <c r="E357" s="1" t="s">
        <v>495</v>
      </c>
      <c r="F357" s="13">
        <f>SUM(F358+F371)</f>
        <v>688280</v>
      </c>
      <c r="G357" s="1" t="s">
        <v>496</v>
      </c>
    </row>
    <row r="358" spans="1:7" ht="21">
      <c r="A358" s="6"/>
      <c r="B358" s="4" t="s">
        <v>498</v>
      </c>
      <c r="C358" s="1"/>
      <c r="D358" s="6"/>
      <c r="E358" s="1" t="s">
        <v>495</v>
      </c>
      <c r="F358" s="13">
        <f>SUM(F359)</f>
        <v>566280</v>
      </c>
      <c r="G358" s="1" t="s">
        <v>496</v>
      </c>
    </row>
    <row r="359" spans="3:7" ht="21">
      <c r="C359" s="6" t="s">
        <v>505</v>
      </c>
      <c r="E359" s="1" t="s">
        <v>495</v>
      </c>
      <c r="F359" s="13">
        <f>SUM(F360+F364+F368)</f>
        <v>566280</v>
      </c>
      <c r="G359" s="1" t="s">
        <v>496</v>
      </c>
    </row>
    <row r="360" spans="3:7" ht="21">
      <c r="C360" s="2" t="s">
        <v>808</v>
      </c>
      <c r="E360" s="5" t="s">
        <v>497</v>
      </c>
      <c r="F360" s="12">
        <v>316200</v>
      </c>
      <c r="G360" s="5" t="s">
        <v>496</v>
      </c>
    </row>
    <row r="361" ht="21">
      <c r="D361" s="8" t="s">
        <v>630</v>
      </c>
    </row>
    <row r="362" ht="21">
      <c r="D362" s="2" t="s">
        <v>9</v>
      </c>
    </row>
    <row r="364" spans="3:7" ht="21">
      <c r="C364" s="2" t="s">
        <v>359</v>
      </c>
      <c r="E364" s="5" t="s">
        <v>497</v>
      </c>
      <c r="F364" s="12">
        <v>42000</v>
      </c>
      <c r="G364" s="5" t="s">
        <v>496</v>
      </c>
    </row>
    <row r="365" ht="21">
      <c r="D365" s="8" t="s">
        <v>5</v>
      </c>
    </row>
    <row r="366" ht="21">
      <c r="D366" s="2" t="s">
        <v>6</v>
      </c>
    </row>
    <row r="368" spans="3:7" ht="21">
      <c r="C368" s="2" t="s">
        <v>805</v>
      </c>
      <c r="E368" s="5" t="s">
        <v>497</v>
      </c>
      <c r="F368" s="12">
        <v>208080</v>
      </c>
      <c r="G368" s="5" t="s">
        <v>496</v>
      </c>
    </row>
    <row r="369" spans="4:5" ht="21">
      <c r="D369" s="8" t="s">
        <v>634</v>
      </c>
      <c r="E369" s="2"/>
    </row>
    <row r="370" ht="21">
      <c r="D370" s="2" t="s">
        <v>10</v>
      </c>
    </row>
    <row r="371" spans="2:7" ht="21">
      <c r="B371" s="6" t="s">
        <v>513</v>
      </c>
      <c r="E371" s="1" t="s">
        <v>495</v>
      </c>
      <c r="F371" s="13">
        <f>SUM(F372+F377+F408)</f>
        <v>122000</v>
      </c>
      <c r="G371" s="1" t="s">
        <v>496</v>
      </c>
    </row>
    <row r="372" spans="3:7" ht="21">
      <c r="C372" s="6" t="s">
        <v>514</v>
      </c>
      <c r="E372" s="1" t="s">
        <v>495</v>
      </c>
      <c r="F372" s="13">
        <f>SUM(F373)</f>
        <v>5000</v>
      </c>
      <c r="G372" s="1" t="s">
        <v>496</v>
      </c>
    </row>
    <row r="373" spans="3:7" ht="21">
      <c r="C373" s="2" t="s">
        <v>734</v>
      </c>
      <c r="E373" s="5" t="s">
        <v>497</v>
      </c>
      <c r="F373" s="12">
        <v>5000</v>
      </c>
      <c r="G373" s="5" t="s">
        <v>496</v>
      </c>
    </row>
    <row r="374" ht="21">
      <c r="D374" s="8" t="s">
        <v>639</v>
      </c>
    </row>
    <row r="375" ht="21">
      <c r="D375" s="2" t="s">
        <v>372</v>
      </c>
    </row>
    <row r="377" spans="3:7" ht="21">
      <c r="C377" s="6" t="s">
        <v>521</v>
      </c>
      <c r="E377" s="1" t="s">
        <v>495</v>
      </c>
      <c r="F377" s="13">
        <f>SUM(F378+F395+F388+F404)</f>
        <v>95000</v>
      </c>
      <c r="G377" s="1" t="s">
        <v>496</v>
      </c>
    </row>
    <row r="378" spans="3:7" ht="21">
      <c r="C378" s="2" t="s">
        <v>809</v>
      </c>
      <c r="E378" s="5" t="s">
        <v>497</v>
      </c>
      <c r="F378" s="12">
        <v>50000</v>
      </c>
      <c r="G378" s="5" t="s">
        <v>496</v>
      </c>
    </row>
    <row r="379" ht="21">
      <c r="D379" s="10" t="s">
        <v>830</v>
      </c>
    </row>
    <row r="380" ht="21">
      <c r="D380" s="10" t="s">
        <v>526</v>
      </c>
    </row>
    <row r="381" ht="21">
      <c r="D381" s="2" t="s">
        <v>522</v>
      </c>
    </row>
    <row r="382" ht="21">
      <c r="D382" s="2" t="s">
        <v>523</v>
      </c>
    </row>
    <row r="383" ht="21">
      <c r="D383" s="2" t="s">
        <v>524</v>
      </c>
    </row>
    <row r="384" ht="21">
      <c r="D384" s="2" t="s">
        <v>525</v>
      </c>
    </row>
    <row r="385" ht="21">
      <c r="D385" s="2" t="s">
        <v>527</v>
      </c>
    </row>
    <row r="387" ht="21">
      <c r="C387" s="2" t="s">
        <v>799</v>
      </c>
    </row>
    <row r="388" spans="4:7" ht="21">
      <c r="D388" s="2" t="s">
        <v>814</v>
      </c>
      <c r="E388" s="5" t="s">
        <v>497</v>
      </c>
      <c r="F388" s="12">
        <v>5000</v>
      </c>
      <c r="G388" s="5" t="s">
        <v>496</v>
      </c>
    </row>
    <row r="389" ht="21">
      <c r="D389" s="2" t="s">
        <v>562</v>
      </c>
    </row>
    <row r="390" ht="21">
      <c r="D390" s="2" t="s">
        <v>559</v>
      </c>
    </row>
    <row r="391" ht="21">
      <c r="D391" s="2" t="s">
        <v>560</v>
      </c>
    </row>
    <row r="392" ht="21">
      <c r="D392" s="2" t="s">
        <v>561</v>
      </c>
    </row>
    <row r="393" ht="21">
      <c r="D393" s="2" t="s">
        <v>379</v>
      </c>
    </row>
    <row r="395" spans="4:7" ht="21">
      <c r="D395" s="2" t="s">
        <v>831</v>
      </c>
      <c r="E395" s="5" t="s">
        <v>497</v>
      </c>
      <c r="F395" s="12">
        <v>20000</v>
      </c>
      <c r="G395" s="5" t="s">
        <v>496</v>
      </c>
    </row>
    <row r="396" spans="4:7" ht="21">
      <c r="D396" s="2" t="s">
        <v>832</v>
      </c>
      <c r="G396" s="5"/>
    </row>
    <row r="397" ht="21">
      <c r="D397" s="2" t="s">
        <v>13</v>
      </c>
    </row>
    <row r="398" ht="21">
      <c r="D398" s="2" t="s">
        <v>11</v>
      </c>
    </row>
    <row r="399" ht="21">
      <c r="D399" s="2" t="s">
        <v>14</v>
      </c>
    </row>
    <row r="400" ht="21">
      <c r="D400" s="2" t="s">
        <v>12</v>
      </c>
    </row>
    <row r="401" ht="21">
      <c r="D401" s="2" t="s">
        <v>382</v>
      </c>
    </row>
    <row r="402" ht="21">
      <c r="D402" s="2" t="s">
        <v>383</v>
      </c>
    </row>
    <row r="404" spans="3:7" ht="21">
      <c r="C404" s="2" t="s">
        <v>820</v>
      </c>
      <c r="E404" s="5" t="s">
        <v>497</v>
      </c>
      <c r="F404" s="12">
        <v>20000</v>
      </c>
      <c r="G404" s="5" t="s">
        <v>496</v>
      </c>
    </row>
    <row r="405" ht="21">
      <c r="D405" s="8" t="s">
        <v>640</v>
      </c>
    </row>
    <row r="406" ht="21">
      <c r="D406" s="2" t="s">
        <v>569</v>
      </c>
    </row>
    <row r="408" spans="3:7" ht="21">
      <c r="C408" s="6" t="s">
        <v>570</v>
      </c>
      <c r="E408" s="1" t="s">
        <v>495</v>
      </c>
      <c r="F408" s="13">
        <f>SUM(F409+F418+F427)</f>
        <v>22000</v>
      </c>
      <c r="G408" s="1" t="s">
        <v>496</v>
      </c>
    </row>
    <row r="409" spans="3:7" ht="21">
      <c r="C409" s="2" t="s">
        <v>736</v>
      </c>
      <c r="E409" s="5" t="s">
        <v>497</v>
      </c>
      <c r="F409" s="12">
        <v>10000</v>
      </c>
      <c r="G409" s="5" t="s">
        <v>496</v>
      </c>
    </row>
    <row r="410" ht="21">
      <c r="D410" s="11" t="s">
        <v>641</v>
      </c>
    </row>
    <row r="411" ht="21">
      <c r="D411" s="2" t="s">
        <v>571</v>
      </c>
    </row>
    <row r="412" ht="21">
      <c r="D412" s="2" t="s">
        <v>572</v>
      </c>
    </row>
    <row r="413" ht="21">
      <c r="D413" s="2" t="s">
        <v>573</v>
      </c>
    </row>
    <row r="414" ht="21">
      <c r="D414" s="2" t="s">
        <v>574</v>
      </c>
    </row>
    <row r="415" ht="21">
      <c r="D415" s="2" t="s">
        <v>575</v>
      </c>
    </row>
    <row r="416" ht="21">
      <c r="D416" s="2" t="s">
        <v>576</v>
      </c>
    </row>
    <row r="418" spans="3:7" ht="21">
      <c r="C418" s="2" t="s">
        <v>744</v>
      </c>
      <c r="E418" s="5" t="s">
        <v>497</v>
      </c>
      <c r="F418" s="12">
        <v>2000</v>
      </c>
      <c r="G418" s="5" t="s">
        <v>496</v>
      </c>
    </row>
    <row r="419" ht="21">
      <c r="D419" s="8" t="s">
        <v>647</v>
      </c>
    </row>
    <row r="420" ht="21">
      <c r="D420" s="2" t="s">
        <v>595</v>
      </c>
    </row>
    <row r="421" ht="21">
      <c r="D421" s="2" t="s">
        <v>596</v>
      </c>
    </row>
    <row r="422" ht="21">
      <c r="D422" s="2" t="s">
        <v>578</v>
      </c>
    </row>
    <row r="423" ht="21">
      <c r="D423" s="2" t="s">
        <v>597</v>
      </c>
    </row>
    <row r="424" ht="21">
      <c r="D424" s="2" t="s">
        <v>598</v>
      </c>
    </row>
    <row r="425" ht="21">
      <c r="D425" s="2" t="s">
        <v>599</v>
      </c>
    </row>
    <row r="427" spans="3:7" ht="21">
      <c r="C427" s="2" t="s">
        <v>745</v>
      </c>
      <c r="E427" s="5" t="s">
        <v>497</v>
      </c>
      <c r="F427" s="12">
        <v>10000</v>
      </c>
      <c r="G427" s="5" t="s">
        <v>496</v>
      </c>
    </row>
    <row r="428" ht="21">
      <c r="D428" s="8" t="s">
        <v>648</v>
      </c>
    </row>
    <row r="429" ht="21">
      <c r="D429" s="2" t="s">
        <v>600</v>
      </c>
    </row>
    <row r="430" ht="21">
      <c r="D430" s="2" t="s">
        <v>601</v>
      </c>
    </row>
    <row r="431" ht="21">
      <c r="D431" s="2" t="s">
        <v>602</v>
      </c>
    </row>
    <row r="432" ht="21">
      <c r="D432" s="2" t="s">
        <v>597</v>
      </c>
    </row>
    <row r="433" ht="21">
      <c r="D433" s="2" t="s">
        <v>598</v>
      </c>
    </row>
    <row r="434" ht="21">
      <c r="D434" s="2" t="s">
        <v>603</v>
      </c>
    </row>
    <row r="436" spans="1:7" ht="21">
      <c r="A436" s="4" t="s">
        <v>15</v>
      </c>
      <c r="B436" s="4"/>
      <c r="C436" s="1"/>
      <c r="D436" s="6"/>
      <c r="E436" s="1" t="s">
        <v>495</v>
      </c>
      <c r="F436" s="13">
        <f>SUM(F437+F456+F519)</f>
        <v>1202520</v>
      </c>
      <c r="G436" s="1" t="s">
        <v>496</v>
      </c>
    </row>
    <row r="437" spans="1:7" ht="21">
      <c r="A437" s="6"/>
      <c r="B437" s="4" t="s">
        <v>498</v>
      </c>
      <c r="C437" s="1"/>
      <c r="D437" s="6"/>
      <c r="E437" s="1" t="s">
        <v>495</v>
      </c>
      <c r="F437" s="13">
        <f>SUM(F438)</f>
        <v>899520</v>
      </c>
      <c r="G437" s="1" t="s">
        <v>496</v>
      </c>
    </row>
    <row r="438" spans="3:7" ht="21">
      <c r="C438" s="6" t="s">
        <v>505</v>
      </c>
      <c r="E438" s="1" t="s">
        <v>495</v>
      </c>
      <c r="F438" s="13">
        <f>SUM(F439+F445+F452)</f>
        <v>899520</v>
      </c>
      <c r="G438" s="1" t="s">
        <v>496</v>
      </c>
    </row>
    <row r="439" spans="3:7" ht="21">
      <c r="C439" s="2" t="s">
        <v>833</v>
      </c>
      <c r="E439" s="5" t="s">
        <v>497</v>
      </c>
      <c r="F439" s="12">
        <v>843660</v>
      </c>
      <c r="G439" s="5" t="s">
        <v>496</v>
      </c>
    </row>
    <row r="440" ht="21">
      <c r="D440" s="8" t="s">
        <v>630</v>
      </c>
    </row>
    <row r="441" ht="21">
      <c r="D441" s="2" t="s">
        <v>16</v>
      </c>
    </row>
    <row r="445" spans="3:7" ht="21">
      <c r="C445" s="2" t="s">
        <v>728</v>
      </c>
      <c r="E445" s="5" t="s">
        <v>497</v>
      </c>
      <c r="F445" s="12">
        <v>13860</v>
      </c>
      <c r="G445" s="5" t="s">
        <v>496</v>
      </c>
    </row>
    <row r="446" ht="21">
      <c r="D446" s="8" t="s">
        <v>631</v>
      </c>
    </row>
    <row r="447" ht="21">
      <c r="D447" s="2" t="s">
        <v>508</v>
      </c>
    </row>
    <row r="448" ht="21">
      <c r="D448" s="2" t="s">
        <v>507</v>
      </c>
    </row>
    <row r="449" ht="21">
      <c r="D449" s="2" t="s">
        <v>510</v>
      </c>
    </row>
    <row r="450" ht="21">
      <c r="D450" s="2" t="s">
        <v>509</v>
      </c>
    </row>
    <row r="452" spans="3:7" ht="21">
      <c r="C452" s="2" t="s">
        <v>359</v>
      </c>
      <c r="E452" s="5" t="s">
        <v>497</v>
      </c>
      <c r="F452" s="12">
        <v>42000</v>
      </c>
      <c r="G452" s="5" t="s">
        <v>496</v>
      </c>
    </row>
    <row r="453" ht="21">
      <c r="D453" s="8" t="s">
        <v>5</v>
      </c>
    </row>
    <row r="454" ht="21">
      <c r="D454" s="2" t="s">
        <v>6</v>
      </c>
    </row>
    <row r="456" spans="2:7" ht="21">
      <c r="B456" s="6" t="s">
        <v>513</v>
      </c>
      <c r="E456" s="1" t="s">
        <v>495</v>
      </c>
      <c r="F456" s="13">
        <f>SUM(F457+F462+F486+F510)</f>
        <v>284000</v>
      </c>
      <c r="G456" s="1" t="s">
        <v>496</v>
      </c>
    </row>
    <row r="457" spans="3:7" ht="21">
      <c r="C457" s="6" t="s">
        <v>514</v>
      </c>
      <c r="E457" s="1" t="s">
        <v>495</v>
      </c>
      <c r="F457" s="13">
        <f>SUM(F458)</f>
        <v>20000</v>
      </c>
      <c r="G457" s="1" t="s">
        <v>496</v>
      </c>
    </row>
    <row r="458" spans="3:7" ht="21">
      <c r="C458" s="2" t="s">
        <v>734</v>
      </c>
      <c r="E458" s="5" t="s">
        <v>497</v>
      </c>
      <c r="F458" s="12">
        <v>20000</v>
      </c>
      <c r="G458" s="5" t="s">
        <v>496</v>
      </c>
    </row>
    <row r="459" ht="21">
      <c r="D459" s="8" t="s">
        <v>639</v>
      </c>
    </row>
    <row r="460" ht="21">
      <c r="D460" s="2" t="s">
        <v>372</v>
      </c>
    </row>
    <row r="462" spans="3:7" ht="21">
      <c r="C462" s="6" t="s">
        <v>521</v>
      </c>
      <c r="E462" s="1" t="s">
        <v>495</v>
      </c>
      <c r="F462" s="13">
        <f>SUM(F463+F473+F482)</f>
        <v>150000</v>
      </c>
      <c r="G462" s="1" t="s">
        <v>496</v>
      </c>
    </row>
    <row r="463" spans="3:7" ht="21">
      <c r="C463" s="2" t="s">
        <v>809</v>
      </c>
      <c r="E463" s="5" t="s">
        <v>497</v>
      </c>
      <c r="F463" s="12">
        <v>70000</v>
      </c>
      <c r="G463" s="5" t="s">
        <v>496</v>
      </c>
    </row>
    <row r="464" ht="21">
      <c r="D464" s="10" t="s">
        <v>384</v>
      </c>
    </row>
    <row r="465" ht="21">
      <c r="D465" s="10" t="s">
        <v>385</v>
      </c>
    </row>
    <row r="466" ht="21">
      <c r="D466" s="2" t="s">
        <v>386</v>
      </c>
    </row>
    <row r="467" ht="21">
      <c r="D467" s="2" t="s">
        <v>387</v>
      </c>
    </row>
    <row r="468" ht="21">
      <c r="D468" s="2" t="s">
        <v>388</v>
      </c>
    </row>
    <row r="469" ht="21">
      <c r="D469" s="2" t="s">
        <v>390</v>
      </c>
    </row>
    <row r="470" ht="21">
      <c r="D470" s="2" t="s">
        <v>389</v>
      </c>
    </row>
    <row r="472" ht="21">
      <c r="C472" s="2" t="s">
        <v>799</v>
      </c>
    </row>
    <row r="473" spans="4:7" ht="21">
      <c r="D473" s="2" t="s">
        <v>814</v>
      </c>
      <c r="E473" s="5" t="s">
        <v>497</v>
      </c>
      <c r="F473" s="12">
        <v>30000</v>
      </c>
      <c r="G473" s="5" t="s">
        <v>496</v>
      </c>
    </row>
    <row r="474" ht="21">
      <c r="D474" s="2" t="s">
        <v>562</v>
      </c>
    </row>
    <row r="475" ht="21">
      <c r="D475" s="2" t="s">
        <v>559</v>
      </c>
    </row>
    <row r="476" ht="21">
      <c r="D476" s="2" t="s">
        <v>560</v>
      </c>
    </row>
    <row r="477" ht="21">
      <c r="D477" s="2" t="s">
        <v>561</v>
      </c>
    </row>
    <row r="478" ht="21">
      <c r="D478" s="2" t="s">
        <v>379</v>
      </c>
    </row>
    <row r="482" spans="3:7" ht="21">
      <c r="C482" s="2" t="s">
        <v>820</v>
      </c>
      <c r="E482" s="5" t="s">
        <v>497</v>
      </c>
      <c r="F482" s="12">
        <v>50000</v>
      </c>
      <c r="G482" s="5" t="s">
        <v>496</v>
      </c>
    </row>
    <row r="483" ht="21">
      <c r="D483" s="8" t="s">
        <v>640</v>
      </c>
    </row>
    <row r="484" ht="21">
      <c r="D484" s="2" t="s">
        <v>569</v>
      </c>
    </row>
    <row r="486" spans="3:7" ht="21">
      <c r="C486" s="6" t="s">
        <v>570</v>
      </c>
      <c r="E486" s="1" t="s">
        <v>495</v>
      </c>
      <c r="F486" s="13">
        <f>SUM(F487+F496+F501)</f>
        <v>94000</v>
      </c>
      <c r="G486" s="1" t="s">
        <v>496</v>
      </c>
    </row>
    <row r="487" spans="3:7" ht="21">
      <c r="C487" s="2" t="s">
        <v>736</v>
      </c>
      <c r="E487" s="5" t="s">
        <v>497</v>
      </c>
      <c r="F487" s="12">
        <v>50000</v>
      </c>
      <c r="G487" s="5" t="s">
        <v>496</v>
      </c>
    </row>
    <row r="488" ht="21">
      <c r="D488" s="11" t="s">
        <v>641</v>
      </c>
    </row>
    <row r="489" ht="21">
      <c r="D489" s="2" t="s">
        <v>571</v>
      </c>
    </row>
    <row r="490" ht="21">
      <c r="D490" s="2" t="s">
        <v>572</v>
      </c>
    </row>
    <row r="491" ht="21">
      <c r="D491" s="2" t="s">
        <v>573</v>
      </c>
    </row>
    <row r="492" ht="21">
      <c r="D492" s="2" t="s">
        <v>574</v>
      </c>
    </row>
    <row r="493" ht="21">
      <c r="D493" s="2" t="s">
        <v>575</v>
      </c>
    </row>
    <row r="494" ht="21">
      <c r="D494" s="2" t="s">
        <v>576</v>
      </c>
    </row>
    <row r="496" spans="3:7" ht="21">
      <c r="C496" s="2" t="s">
        <v>741</v>
      </c>
      <c r="E496" s="5" t="s">
        <v>497</v>
      </c>
      <c r="F496" s="12">
        <v>4000</v>
      </c>
      <c r="G496" s="5" t="s">
        <v>496</v>
      </c>
    </row>
    <row r="497" ht="21">
      <c r="D497" s="11" t="s">
        <v>646</v>
      </c>
    </row>
    <row r="498" ht="21">
      <c r="D498" s="2" t="s">
        <v>593</v>
      </c>
    </row>
    <row r="499" ht="21">
      <c r="D499" s="2" t="s">
        <v>594</v>
      </c>
    </row>
    <row r="501" spans="3:7" ht="21">
      <c r="C501" s="2" t="s">
        <v>745</v>
      </c>
      <c r="E501" s="5" t="s">
        <v>497</v>
      </c>
      <c r="F501" s="12">
        <v>40000</v>
      </c>
      <c r="G501" s="5" t="s">
        <v>496</v>
      </c>
    </row>
    <row r="502" ht="21">
      <c r="D502" s="8" t="s">
        <v>648</v>
      </c>
    </row>
    <row r="503" ht="21">
      <c r="D503" s="2" t="s">
        <v>600</v>
      </c>
    </row>
    <row r="504" ht="21">
      <c r="D504" s="2" t="s">
        <v>601</v>
      </c>
    </row>
    <row r="505" ht="21">
      <c r="D505" s="2" t="s">
        <v>602</v>
      </c>
    </row>
    <row r="506" ht="21">
      <c r="D506" s="2" t="s">
        <v>597</v>
      </c>
    </row>
    <row r="507" ht="21">
      <c r="D507" s="2" t="s">
        <v>598</v>
      </c>
    </row>
    <row r="508" ht="21">
      <c r="D508" s="2" t="s">
        <v>603</v>
      </c>
    </row>
    <row r="510" spans="3:7" ht="21">
      <c r="C510" s="6" t="s">
        <v>604</v>
      </c>
      <c r="E510" s="1" t="s">
        <v>495</v>
      </c>
      <c r="F510" s="13">
        <f>SUM(F511)</f>
        <v>20000</v>
      </c>
      <c r="G510" s="1" t="s">
        <v>496</v>
      </c>
    </row>
    <row r="511" spans="3:7" ht="21">
      <c r="C511" s="2" t="s">
        <v>749</v>
      </c>
      <c r="E511" s="5" t="s">
        <v>497</v>
      </c>
      <c r="F511" s="12">
        <v>20000</v>
      </c>
      <c r="G511" s="5" t="s">
        <v>496</v>
      </c>
    </row>
    <row r="512" ht="21">
      <c r="D512" s="8" t="s">
        <v>651</v>
      </c>
    </row>
    <row r="513" ht="21">
      <c r="D513" s="2" t="s">
        <v>609</v>
      </c>
    </row>
    <row r="514" ht="21">
      <c r="D514" s="2" t="s">
        <v>610</v>
      </c>
    </row>
    <row r="519" spans="2:7" ht="21">
      <c r="B519" s="6" t="s">
        <v>616</v>
      </c>
      <c r="E519" s="1" t="s">
        <v>495</v>
      </c>
      <c r="F519" s="13">
        <f>SUM(F520)</f>
        <v>19000</v>
      </c>
      <c r="G519" s="1" t="s">
        <v>496</v>
      </c>
    </row>
    <row r="520" spans="3:7" ht="21">
      <c r="C520" s="6" t="s">
        <v>617</v>
      </c>
      <c r="E520" s="1" t="s">
        <v>495</v>
      </c>
      <c r="F520" s="13">
        <f>SUM(F522+F532)</f>
        <v>19000</v>
      </c>
      <c r="G520" s="1" t="s">
        <v>496</v>
      </c>
    </row>
    <row r="521" spans="3:6" ht="21">
      <c r="C521" s="2" t="s">
        <v>751</v>
      </c>
      <c r="E521" s="2"/>
      <c r="F521" s="2"/>
    </row>
    <row r="522" spans="4:7" ht="21">
      <c r="D522" s="2" t="s">
        <v>822</v>
      </c>
      <c r="E522" s="5" t="s">
        <v>497</v>
      </c>
      <c r="F522" s="12">
        <v>12000</v>
      </c>
      <c r="G522" s="5" t="s">
        <v>496</v>
      </c>
    </row>
    <row r="523" spans="4:5" ht="21">
      <c r="D523" s="2" t="s">
        <v>22</v>
      </c>
      <c r="E523" s="2"/>
    </row>
    <row r="524" spans="4:5" ht="21">
      <c r="D524" s="2" t="s">
        <v>17</v>
      </c>
      <c r="E524" s="2"/>
    </row>
    <row r="525" spans="4:5" ht="21">
      <c r="D525" s="2" t="s">
        <v>18</v>
      </c>
      <c r="E525" s="2"/>
    </row>
    <row r="526" spans="4:5" ht="21">
      <c r="D526" s="2" t="s">
        <v>19</v>
      </c>
      <c r="E526" s="2"/>
    </row>
    <row r="527" spans="4:5" ht="21">
      <c r="D527" s="2" t="s">
        <v>20</v>
      </c>
      <c r="E527" s="2"/>
    </row>
    <row r="528" spans="4:5" ht="21">
      <c r="D528" s="2" t="s">
        <v>21</v>
      </c>
      <c r="E528" s="2"/>
    </row>
    <row r="529" spans="4:5" ht="21">
      <c r="D529" s="2" t="s">
        <v>391</v>
      </c>
      <c r="E529" s="2"/>
    </row>
    <row r="530" ht="21">
      <c r="E530" s="2"/>
    </row>
    <row r="531" spans="3:6" ht="21">
      <c r="C531" s="2" t="s">
        <v>761</v>
      </c>
      <c r="E531" s="2"/>
      <c r="F531" s="2"/>
    </row>
    <row r="532" spans="4:7" ht="21">
      <c r="D532" s="2" t="s">
        <v>834</v>
      </c>
      <c r="E532" s="5" t="s">
        <v>497</v>
      </c>
      <c r="F532" s="12">
        <v>7000</v>
      </c>
      <c r="G532" s="5" t="s">
        <v>496</v>
      </c>
    </row>
    <row r="533" spans="4:5" ht="21">
      <c r="D533" s="2" t="s">
        <v>303</v>
      </c>
      <c r="E533" s="2"/>
    </row>
    <row r="534" ht="21">
      <c r="D534" s="2" t="s">
        <v>304</v>
      </c>
    </row>
    <row r="535" ht="21">
      <c r="D535" s="2" t="s">
        <v>305</v>
      </c>
    </row>
    <row r="536" ht="21">
      <c r="D536" s="2" t="s">
        <v>306</v>
      </c>
    </row>
    <row r="537" ht="21">
      <c r="D537" s="2" t="s">
        <v>307</v>
      </c>
    </row>
    <row r="538" ht="21">
      <c r="D538" s="2" t="s">
        <v>308</v>
      </c>
    </row>
    <row r="539" ht="21">
      <c r="D539" s="2" t="s">
        <v>309</v>
      </c>
    </row>
    <row r="540" ht="21">
      <c r="D540" s="2" t="s">
        <v>310</v>
      </c>
    </row>
    <row r="541" ht="21">
      <c r="D541" s="2" t="s">
        <v>391</v>
      </c>
    </row>
  </sheetData>
  <sheetProtection/>
  <mergeCells count="5">
    <mergeCell ref="A7:G7"/>
    <mergeCell ref="A1:G1"/>
    <mergeCell ref="A2:G2"/>
    <mergeCell ref="A3:G3"/>
    <mergeCell ref="A4:G4"/>
  </mergeCells>
  <printOptions/>
  <pageMargins left="0.7086614173228347" right="0.2755905511811024" top="0.7480314960629921" bottom="0.7480314960629921" header="0.31496062992125984" footer="0.31496062992125984"/>
  <pageSetup horizontalDpi="600" verticalDpi="600" orientation="portrait" paperSize="9" r:id="rId1"/>
  <headerFooter>
    <oddHeader>&amp;R&amp;"TH SarabunPSK,ธรรมดา"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141"/>
  <sheetViews>
    <sheetView zoomScalePageLayoutView="0" workbookViewId="0" topLeftCell="A1">
      <selection activeCell="H1" sqref="H1:H65536"/>
    </sheetView>
  </sheetViews>
  <sheetFormatPr defaultColWidth="8.88671875" defaultRowHeight="20.25"/>
  <cols>
    <col min="1" max="1" width="3.4453125" style="2" customWidth="1"/>
    <col min="2" max="2" width="3.3359375" style="2" customWidth="1"/>
    <col min="3" max="3" width="3.21484375" style="5" customWidth="1"/>
    <col min="4" max="4" width="40.3359375" style="2" customWidth="1"/>
    <col min="5" max="5" width="4.77734375" style="5" customWidth="1"/>
    <col min="6" max="6" width="12.99609375" style="12" customWidth="1"/>
    <col min="7" max="7" width="4.10546875" style="2" customWidth="1"/>
    <col min="8" max="16384" width="8.88671875" style="2" customWidth="1"/>
  </cols>
  <sheetData>
    <row r="1" spans="1:7" ht="21">
      <c r="A1" s="66" t="s">
        <v>23</v>
      </c>
      <c r="B1" s="66"/>
      <c r="C1" s="66"/>
      <c r="D1" s="66"/>
      <c r="E1" s="66"/>
      <c r="F1" s="66"/>
      <c r="G1" s="66"/>
    </row>
    <row r="2" spans="1:8" ht="21">
      <c r="A2" s="6" t="s">
        <v>24</v>
      </c>
      <c r="B2" s="4"/>
      <c r="C2" s="1"/>
      <c r="D2" s="6"/>
      <c r="E2" s="1" t="s">
        <v>495</v>
      </c>
      <c r="F2" s="13">
        <f>SUM(F3+F21+F91)</f>
        <v>1384640</v>
      </c>
      <c r="G2" s="1" t="s">
        <v>496</v>
      </c>
      <c r="H2" s="34"/>
    </row>
    <row r="3" spans="1:7" ht="21">
      <c r="A3" s="6"/>
      <c r="B3" s="4" t="s">
        <v>498</v>
      </c>
      <c r="C3" s="1"/>
      <c r="D3" s="6"/>
      <c r="E3" s="1" t="s">
        <v>495</v>
      </c>
      <c r="F3" s="13">
        <f>SUM(F4)</f>
        <v>989640</v>
      </c>
      <c r="G3" s="1" t="s">
        <v>496</v>
      </c>
    </row>
    <row r="4" spans="3:7" ht="21">
      <c r="C4" s="6" t="s">
        <v>505</v>
      </c>
      <c r="E4" s="1" t="s">
        <v>495</v>
      </c>
      <c r="F4" s="13">
        <f>SUM(F5+F9+F13+F17)</f>
        <v>989640</v>
      </c>
      <c r="G4" s="1" t="s">
        <v>496</v>
      </c>
    </row>
    <row r="5" spans="3:7" ht="21">
      <c r="C5" s="2" t="s">
        <v>808</v>
      </c>
      <c r="E5" s="5" t="s">
        <v>497</v>
      </c>
      <c r="F5" s="12">
        <v>321660</v>
      </c>
      <c r="G5" s="5" t="s">
        <v>496</v>
      </c>
    </row>
    <row r="6" ht="21">
      <c r="D6" s="8" t="s">
        <v>630</v>
      </c>
    </row>
    <row r="7" ht="21">
      <c r="D7" s="2" t="s">
        <v>9</v>
      </c>
    </row>
    <row r="9" spans="3:7" ht="21">
      <c r="C9" s="2" t="s">
        <v>729</v>
      </c>
      <c r="E9" s="5" t="s">
        <v>497</v>
      </c>
      <c r="F9" s="12">
        <v>197940</v>
      </c>
      <c r="G9" s="5" t="s">
        <v>496</v>
      </c>
    </row>
    <row r="10" ht="21">
      <c r="D10" s="8" t="s">
        <v>632</v>
      </c>
    </row>
    <row r="11" ht="21">
      <c r="D11" s="2" t="s">
        <v>633</v>
      </c>
    </row>
    <row r="13" spans="3:7" ht="21">
      <c r="C13" s="2" t="s">
        <v>805</v>
      </c>
      <c r="E13" s="5" t="s">
        <v>497</v>
      </c>
      <c r="F13" s="12">
        <v>320280</v>
      </c>
      <c r="G13" s="5" t="s">
        <v>496</v>
      </c>
    </row>
    <row r="14" spans="4:5" ht="21">
      <c r="D14" s="8" t="s">
        <v>634</v>
      </c>
      <c r="E14" s="2"/>
    </row>
    <row r="15" ht="21">
      <c r="D15" s="2" t="s">
        <v>675</v>
      </c>
    </row>
    <row r="17" spans="3:7" ht="21">
      <c r="C17" s="2" t="s">
        <v>731</v>
      </c>
      <c r="E17" s="5" t="s">
        <v>497</v>
      </c>
      <c r="F17" s="12">
        <v>149760</v>
      </c>
      <c r="G17" s="5" t="s">
        <v>496</v>
      </c>
    </row>
    <row r="18" ht="21">
      <c r="D18" s="8" t="s">
        <v>635</v>
      </c>
    </row>
    <row r="19" ht="21">
      <c r="D19" s="2" t="s">
        <v>512</v>
      </c>
    </row>
    <row r="21" spans="2:7" ht="21">
      <c r="B21" s="6" t="s">
        <v>513</v>
      </c>
      <c r="E21" s="1" t="s">
        <v>495</v>
      </c>
      <c r="F21" s="13">
        <f>SUM(F22+F27+F50)</f>
        <v>275000</v>
      </c>
      <c r="G21" s="1" t="s">
        <v>496</v>
      </c>
    </row>
    <row r="22" spans="3:7" ht="21">
      <c r="C22" s="6" t="s">
        <v>514</v>
      </c>
      <c r="E22" s="1" t="s">
        <v>495</v>
      </c>
      <c r="F22" s="13">
        <f>SUM(F23)</f>
        <v>20000</v>
      </c>
      <c r="G22" s="1" t="s">
        <v>496</v>
      </c>
    </row>
    <row r="23" spans="3:7" ht="21">
      <c r="C23" s="2" t="s">
        <v>734</v>
      </c>
      <c r="E23" s="5" t="s">
        <v>497</v>
      </c>
      <c r="F23" s="12">
        <v>20000</v>
      </c>
      <c r="G23" s="5" t="s">
        <v>496</v>
      </c>
    </row>
    <row r="24" ht="21">
      <c r="D24" s="8" t="s">
        <v>639</v>
      </c>
    </row>
    <row r="25" ht="21">
      <c r="D25" s="2" t="s">
        <v>392</v>
      </c>
    </row>
    <row r="27" spans="3:7" ht="21">
      <c r="C27" s="6" t="s">
        <v>521</v>
      </c>
      <c r="E27" s="1" t="s">
        <v>495</v>
      </c>
      <c r="F27" s="13">
        <f>SUM(F28+F39+F46)</f>
        <v>75000</v>
      </c>
      <c r="G27" s="1" t="s">
        <v>496</v>
      </c>
    </row>
    <row r="28" spans="3:7" ht="21">
      <c r="C28" s="2" t="s">
        <v>809</v>
      </c>
      <c r="E28" s="5" t="s">
        <v>497</v>
      </c>
      <c r="F28" s="12">
        <v>20000</v>
      </c>
      <c r="G28" s="5" t="s">
        <v>496</v>
      </c>
    </row>
    <row r="29" ht="21">
      <c r="D29" s="10" t="s">
        <v>384</v>
      </c>
    </row>
    <row r="30" ht="21">
      <c r="D30" s="10" t="s">
        <v>393</v>
      </c>
    </row>
    <row r="31" ht="21">
      <c r="D31" s="2" t="s">
        <v>386</v>
      </c>
    </row>
    <row r="32" ht="21">
      <c r="D32" s="2" t="s">
        <v>387</v>
      </c>
    </row>
    <row r="33" ht="21">
      <c r="D33" s="2" t="s">
        <v>388</v>
      </c>
    </row>
    <row r="34" ht="21">
      <c r="D34" s="2" t="s">
        <v>390</v>
      </c>
    </row>
    <row r="35" ht="21">
      <c r="D35" s="2" t="s">
        <v>389</v>
      </c>
    </row>
    <row r="38" ht="21">
      <c r="C38" s="2" t="s">
        <v>799</v>
      </c>
    </row>
    <row r="39" spans="4:7" ht="21">
      <c r="D39" s="2" t="s">
        <v>814</v>
      </c>
      <c r="E39" s="5" t="s">
        <v>497</v>
      </c>
      <c r="F39" s="12">
        <v>5000</v>
      </c>
      <c r="G39" s="5" t="s">
        <v>496</v>
      </c>
    </row>
    <row r="40" ht="21">
      <c r="D40" s="2" t="s">
        <v>562</v>
      </c>
    </row>
    <row r="41" ht="21">
      <c r="D41" s="2" t="s">
        <v>559</v>
      </c>
    </row>
    <row r="42" ht="21">
      <c r="D42" s="2" t="s">
        <v>560</v>
      </c>
    </row>
    <row r="43" ht="21">
      <c r="D43" s="2" t="s">
        <v>561</v>
      </c>
    </row>
    <row r="44" ht="21">
      <c r="D44" s="2" t="s">
        <v>379</v>
      </c>
    </row>
    <row r="46" spans="3:7" ht="21">
      <c r="C46" s="2" t="s">
        <v>820</v>
      </c>
      <c r="E46" s="5" t="s">
        <v>497</v>
      </c>
      <c r="F46" s="12">
        <v>50000</v>
      </c>
      <c r="G46" s="5" t="s">
        <v>496</v>
      </c>
    </row>
    <row r="47" ht="21">
      <c r="D47" s="8" t="s">
        <v>640</v>
      </c>
    </row>
    <row r="48" ht="21">
      <c r="D48" s="2" t="s">
        <v>569</v>
      </c>
    </row>
    <row r="50" spans="3:7" ht="21">
      <c r="C50" s="6" t="s">
        <v>570</v>
      </c>
      <c r="E50" s="1" t="s">
        <v>495</v>
      </c>
      <c r="F50" s="13">
        <f>SUM(F51+F59+F68+F75+F84)</f>
        <v>180000</v>
      </c>
      <c r="G50" s="1" t="s">
        <v>496</v>
      </c>
    </row>
    <row r="51" spans="3:7" ht="21">
      <c r="C51" s="2" t="s">
        <v>737</v>
      </c>
      <c r="E51" s="5" t="s">
        <v>497</v>
      </c>
      <c r="F51" s="12">
        <v>20000</v>
      </c>
      <c r="G51" s="5" t="s">
        <v>496</v>
      </c>
    </row>
    <row r="52" ht="21">
      <c r="D52" s="8" t="s">
        <v>642</v>
      </c>
    </row>
    <row r="53" ht="21">
      <c r="D53" s="2" t="s">
        <v>577</v>
      </c>
    </row>
    <row r="54" ht="21">
      <c r="D54" s="2" t="s">
        <v>578</v>
      </c>
    </row>
    <row r="55" ht="21">
      <c r="D55" s="2" t="s">
        <v>579</v>
      </c>
    </row>
    <row r="56" ht="21">
      <c r="D56" s="2" t="s">
        <v>580</v>
      </c>
    </row>
    <row r="57" ht="21">
      <c r="D57" s="2" t="s">
        <v>581</v>
      </c>
    </row>
    <row r="59" spans="3:7" ht="21">
      <c r="C59" s="2" t="s">
        <v>740</v>
      </c>
      <c r="E59" s="5" t="s">
        <v>497</v>
      </c>
      <c r="F59" s="12">
        <v>50000</v>
      </c>
      <c r="G59" s="5" t="s">
        <v>496</v>
      </c>
    </row>
    <row r="60" ht="21">
      <c r="D60" s="8" t="s">
        <v>645</v>
      </c>
    </row>
    <row r="61" ht="21">
      <c r="D61" s="2" t="s">
        <v>644</v>
      </c>
    </row>
    <row r="62" ht="21">
      <c r="D62" s="2" t="s">
        <v>589</v>
      </c>
    </row>
    <row r="63" ht="21">
      <c r="D63" s="2" t="s">
        <v>590</v>
      </c>
    </row>
    <row r="64" ht="21">
      <c r="D64" s="2" t="s">
        <v>591</v>
      </c>
    </row>
    <row r="65" ht="21">
      <c r="D65" s="2" t="s">
        <v>592</v>
      </c>
    </row>
    <row r="66" ht="21">
      <c r="D66" s="2" t="s">
        <v>576</v>
      </c>
    </row>
    <row r="68" spans="3:7" ht="21">
      <c r="C68" s="2" t="s">
        <v>741</v>
      </c>
      <c r="E68" s="5" t="s">
        <v>497</v>
      </c>
      <c r="F68" s="12">
        <v>50000</v>
      </c>
      <c r="G68" s="5" t="s">
        <v>496</v>
      </c>
    </row>
    <row r="69" ht="21">
      <c r="D69" s="11" t="s">
        <v>646</v>
      </c>
    </row>
    <row r="70" ht="21">
      <c r="D70" s="2" t="s">
        <v>593</v>
      </c>
    </row>
    <row r="71" ht="21">
      <c r="D71" s="2" t="s">
        <v>594</v>
      </c>
    </row>
    <row r="75" spans="3:7" ht="21">
      <c r="C75" s="2" t="s">
        <v>745</v>
      </c>
      <c r="E75" s="5" t="s">
        <v>497</v>
      </c>
      <c r="F75" s="12">
        <v>10000</v>
      </c>
      <c r="G75" s="5" t="s">
        <v>496</v>
      </c>
    </row>
    <row r="76" ht="21">
      <c r="D76" s="8" t="s">
        <v>648</v>
      </c>
    </row>
    <row r="77" ht="21">
      <c r="D77" s="2" t="s">
        <v>600</v>
      </c>
    </row>
    <row r="78" ht="21">
      <c r="D78" s="2" t="s">
        <v>601</v>
      </c>
    </row>
    <row r="79" ht="21">
      <c r="D79" s="2" t="s">
        <v>602</v>
      </c>
    </row>
    <row r="80" ht="21">
      <c r="D80" s="2" t="s">
        <v>597</v>
      </c>
    </row>
    <row r="81" ht="21">
      <c r="D81" s="2" t="s">
        <v>598</v>
      </c>
    </row>
    <row r="82" ht="21">
      <c r="D82" s="2" t="s">
        <v>603</v>
      </c>
    </row>
    <row r="84" spans="3:7" ht="21">
      <c r="C84" s="2" t="s">
        <v>836</v>
      </c>
      <c r="E84" s="5" t="s">
        <v>497</v>
      </c>
      <c r="F84" s="12">
        <v>50000</v>
      </c>
      <c r="G84" s="5" t="s">
        <v>496</v>
      </c>
    </row>
    <row r="85" ht="21">
      <c r="D85" s="8" t="s">
        <v>28</v>
      </c>
    </row>
    <row r="86" ht="21">
      <c r="D86" s="2" t="s">
        <v>25</v>
      </c>
    </row>
    <row r="87" ht="21">
      <c r="D87" s="2" t="s">
        <v>394</v>
      </c>
    </row>
    <row r="88" ht="21">
      <c r="D88" s="2" t="s">
        <v>26</v>
      </c>
    </row>
    <row r="89" ht="21">
      <c r="D89" s="2" t="s">
        <v>27</v>
      </c>
    </row>
    <row r="90" ht="21">
      <c r="D90" s="2" t="s">
        <v>576</v>
      </c>
    </row>
    <row r="91" spans="2:7" ht="21">
      <c r="B91" s="6" t="s">
        <v>616</v>
      </c>
      <c r="E91" s="1" t="s">
        <v>495</v>
      </c>
      <c r="F91" s="13">
        <f>SUM(F92)</f>
        <v>120000</v>
      </c>
      <c r="G91" s="1" t="s">
        <v>496</v>
      </c>
    </row>
    <row r="92" spans="3:7" ht="21">
      <c r="C92" s="6" t="s">
        <v>617</v>
      </c>
      <c r="E92" s="1" t="s">
        <v>495</v>
      </c>
      <c r="F92" s="13">
        <f>SUM(F94+F104)</f>
        <v>120000</v>
      </c>
      <c r="G92" s="1" t="s">
        <v>496</v>
      </c>
    </row>
    <row r="93" spans="3:6" ht="21">
      <c r="C93" s="2" t="s">
        <v>753</v>
      </c>
      <c r="E93" s="2"/>
      <c r="F93" s="2"/>
    </row>
    <row r="94" spans="3:7" ht="21">
      <c r="C94" s="2"/>
      <c r="D94" s="2" t="s">
        <v>837</v>
      </c>
      <c r="E94" s="5" t="s">
        <v>497</v>
      </c>
      <c r="F94" s="12">
        <v>30000</v>
      </c>
      <c r="G94" s="5" t="s">
        <v>496</v>
      </c>
    </row>
    <row r="95" spans="3:7" ht="21">
      <c r="C95" s="2"/>
      <c r="D95" s="2" t="s">
        <v>838</v>
      </c>
      <c r="G95" s="5"/>
    </row>
    <row r="96" spans="3:7" ht="21">
      <c r="C96" s="2"/>
      <c r="D96" s="2" t="s">
        <v>839</v>
      </c>
      <c r="G96" s="5"/>
    </row>
    <row r="97" spans="3:7" ht="21">
      <c r="C97" s="2"/>
      <c r="D97" s="2" t="s">
        <v>298</v>
      </c>
      <c r="G97" s="5"/>
    </row>
    <row r="98" spans="3:7" ht="21">
      <c r="C98" s="2"/>
      <c r="D98" s="2" t="s">
        <v>299</v>
      </c>
      <c r="G98" s="5"/>
    </row>
    <row r="99" spans="3:7" ht="21">
      <c r="C99" s="2"/>
      <c r="D99" s="2" t="s">
        <v>300</v>
      </c>
      <c r="G99" s="5"/>
    </row>
    <row r="100" spans="3:7" ht="21">
      <c r="C100" s="2"/>
      <c r="D100" s="2" t="s">
        <v>301</v>
      </c>
      <c r="G100" s="5"/>
    </row>
    <row r="101" ht="21">
      <c r="D101" s="2" t="s">
        <v>302</v>
      </c>
    </row>
    <row r="102" spans="4:12" ht="126">
      <c r="D102" s="41" t="s">
        <v>676</v>
      </c>
      <c r="E102" s="2"/>
      <c r="I102" s="12"/>
      <c r="L102" s="12"/>
    </row>
    <row r="104" spans="3:7" ht="21">
      <c r="C104" s="2" t="s">
        <v>755</v>
      </c>
      <c r="E104" s="5" t="s">
        <v>497</v>
      </c>
      <c r="F104" s="12">
        <v>90000</v>
      </c>
      <c r="G104" s="5" t="s">
        <v>496</v>
      </c>
    </row>
    <row r="105" ht="21">
      <c r="D105" s="8" t="s">
        <v>619</v>
      </c>
    </row>
    <row r="106" ht="21">
      <c r="D106" s="2" t="s">
        <v>618</v>
      </c>
    </row>
    <row r="107" spans="1:7" ht="21">
      <c r="A107" s="6" t="s">
        <v>29</v>
      </c>
      <c r="B107" s="4"/>
      <c r="C107" s="1"/>
      <c r="D107" s="6"/>
      <c r="E107" s="1" t="s">
        <v>495</v>
      </c>
      <c r="F107" s="13">
        <f>F108</f>
        <v>115000</v>
      </c>
      <c r="G107" s="1" t="s">
        <v>496</v>
      </c>
    </row>
    <row r="108" spans="2:7" ht="21">
      <c r="B108" s="6" t="s">
        <v>513</v>
      </c>
      <c r="E108" s="1" t="s">
        <v>495</v>
      </c>
      <c r="F108" s="13">
        <f>SUM(F109)</f>
        <v>115000</v>
      </c>
      <c r="G108" s="1" t="s">
        <v>496</v>
      </c>
    </row>
    <row r="109" spans="3:7" ht="21">
      <c r="C109" s="6" t="s">
        <v>521</v>
      </c>
      <c r="E109" s="1" t="s">
        <v>495</v>
      </c>
      <c r="F109" s="13">
        <f>SUM(F110+F134+F125+F119)</f>
        <v>115000</v>
      </c>
      <c r="G109" s="1" t="s">
        <v>496</v>
      </c>
    </row>
    <row r="110" spans="3:7" ht="21">
      <c r="C110" s="2" t="s">
        <v>759</v>
      </c>
      <c r="E110" s="5" t="s">
        <v>497</v>
      </c>
      <c r="F110" s="12">
        <v>5000</v>
      </c>
      <c r="G110" s="5" t="s">
        <v>496</v>
      </c>
    </row>
    <row r="111" ht="21">
      <c r="D111" s="11" t="s">
        <v>30</v>
      </c>
    </row>
    <row r="112" ht="21">
      <c r="D112" s="11" t="s">
        <v>538</v>
      </c>
    </row>
    <row r="113" ht="21">
      <c r="D113" s="10" t="s">
        <v>539</v>
      </c>
    </row>
    <row r="114" ht="21">
      <c r="D114" s="11" t="s">
        <v>31</v>
      </c>
    </row>
    <row r="115" ht="21">
      <c r="D115" s="2" t="s">
        <v>541</v>
      </c>
    </row>
    <row r="116" ht="21">
      <c r="D116" s="10" t="s">
        <v>375</v>
      </c>
    </row>
    <row r="118" ht="21">
      <c r="C118" s="2" t="s">
        <v>799</v>
      </c>
    </row>
    <row r="119" spans="4:7" ht="21">
      <c r="D119" s="2" t="s">
        <v>840</v>
      </c>
      <c r="E119" s="5" t="s">
        <v>497</v>
      </c>
      <c r="F119" s="12">
        <v>50000</v>
      </c>
      <c r="G119" s="5" t="s">
        <v>496</v>
      </c>
    </row>
    <row r="120" ht="21">
      <c r="D120" s="2" t="s">
        <v>44</v>
      </c>
    </row>
    <row r="121" ht="21">
      <c r="D121" s="2" t="s">
        <v>43</v>
      </c>
    </row>
    <row r="122" ht="21">
      <c r="D122" s="2" t="s">
        <v>45</v>
      </c>
    </row>
    <row r="123" ht="21">
      <c r="D123" s="2" t="s">
        <v>399</v>
      </c>
    </row>
    <row r="125" spans="4:7" ht="21">
      <c r="D125" s="2" t="s">
        <v>841</v>
      </c>
      <c r="E125" s="5" t="s">
        <v>497</v>
      </c>
      <c r="F125" s="12">
        <v>20000</v>
      </c>
      <c r="G125" s="5" t="s">
        <v>496</v>
      </c>
    </row>
    <row r="126" spans="3:6" ht="21">
      <c r="C126" s="7" t="s">
        <v>37</v>
      </c>
      <c r="D126" s="7"/>
      <c r="E126" s="2"/>
      <c r="F126" s="7"/>
    </row>
    <row r="127" ht="21">
      <c r="D127" s="2" t="s">
        <v>41</v>
      </c>
    </row>
    <row r="128" ht="21">
      <c r="D128" s="2" t="s">
        <v>38</v>
      </c>
    </row>
    <row r="129" ht="21">
      <c r="D129" s="2" t="s">
        <v>39</v>
      </c>
    </row>
    <row r="130" spans="4:5" ht="21">
      <c r="D130" s="2" t="s">
        <v>40</v>
      </c>
      <c r="E130" s="2"/>
    </row>
    <row r="131" ht="21">
      <c r="D131" s="7" t="s">
        <v>397</v>
      </c>
    </row>
    <row r="132" ht="21">
      <c r="D132" s="2" t="s">
        <v>398</v>
      </c>
    </row>
    <row r="134" spans="4:7" ht="21">
      <c r="D134" s="2" t="s">
        <v>842</v>
      </c>
      <c r="E134" s="5" t="s">
        <v>497</v>
      </c>
      <c r="F134" s="12">
        <v>40000</v>
      </c>
      <c r="G134" s="5" t="s">
        <v>496</v>
      </c>
    </row>
    <row r="135" spans="3:7" ht="21">
      <c r="C135" s="2" t="s">
        <v>32</v>
      </c>
      <c r="G135" s="5"/>
    </row>
    <row r="136" ht="21">
      <c r="D136" s="10" t="s">
        <v>36</v>
      </c>
    </row>
    <row r="137" ht="21">
      <c r="D137" s="2" t="s">
        <v>33</v>
      </c>
    </row>
    <row r="138" ht="21">
      <c r="D138" s="2" t="s">
        <v>34</v>
      </c>
    </row>
    <row r="139" ht="21">
      <c r="D139" s="2" t="s">
        <v>35</v>
      </c>
    </row>
    <row r="140" ht="21">
      <c r="D140" s="2" t="s">
        <v>395</v>
      </c>
    </row>
    <row r="141" ht="21">
      <c r="D141" s="2" t="s">
        <v>396</v>
      </c>
    </row>
  </sheetData>
  <sheetProtection/>
  <mergeCells count="1">
    <mergeCell ref="A1:G1"/>
  </mergeCells>
  <printOptions/>
  <pageMargins left="0.7" right="0.28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132"/>
  <sheetViews>
    <sheetView zoomScalePageLayoutView="0" workbookViewId="0" topLeftCell="A1">
      <selection activeCell="I1" sqref="I1:I65536"/>
    </sheetView>
  </sheetViews>
  <sheetFormatPr defaultColWidth="8.88671875" defaultRowHeight="20.25"/>
  <cols>
    <col min="1" max="1" width="3.4453125" style="2" customWidth="1"/>
    <col min="2" max="2" width="3.3359375" style="2" customWidth="1"/>
    <col min="3" max="3" width="3.21484375" style="5" customWidth="1"/>
    <col min="4" max="4" width="40.3359375" style="2" customWidth="1"/>
    <col min="5" max="5" width="4.77734375" style="5" customWidth="1"/>
    <col min="6" max="6" width="12.99609375" style="12" customWidth="1"/>
    <col min="7" max="7" width="4.10546875" style="2" customWidth="1"/>
    <col min="8" max="16384" width="8.88671875" style="2" customWidth="1"/>
  </cols>
  <sheetData>
    <row r="1" spans="1:7" ht="21">
      <c r="A1" s="66" t="s">
        <v>46</v>
      </c>
      <c r="B1" s="66"/>
      <c r="C1" s="66"/>
      <c r="D1" s="66"/>
      <c r="E1" s="66"/>
      <c r="F1" s="66"/>
      <c r="G1" s="66"/>
    </row>
    <row r="2" spans="1:9" ht="21">
      <c r="A2" s="4" t="s">
        <v>652</v>
      </c>
      <c r="B2" s="4"/>
      <c r="C2" s="1"/>
      <c r="D2" s="6"/>
      <c r="E2" s="1" t="s">
        <v>495</v>
      </c>
      <c r="F2" s="13">
        <f>SUM(F3+F16)</f>
        <v>338760</v>
      </c>
      <c r="G2" s="1" t="s">
        <v>496</v>
      </c>
      <c r="I2" s="34"/>
    </row>
    <row r="3" spans="1:7" ht="21">
      <c r="A3" s="6"/>
      <c r="B3" s="4" t="s">
        <v>498</v>
      </c>
      <c r="C3" s="1"/>
      <c r="D3" s="6"/>
      <c r="E3" s="1" t="s">
        <v>495</v>
      </c>
      <c r="F3" s="13">
        <f>SUM(F4)</f>
        <v>206760</v>
      </c>
      <c r="G3" s="1" t="s">
        <v>496</v>
      </c>
    </row>
    <row r="4" spans="3:7" ht="21">
      <c r="C4" s="6" t="s">
        <v>505</v>
      </c>
      <c r="E4" s="1" t="s">
        <v>495</v>
      </c>
      <c r="F4" s="13">
        <f>SUM(F5+F9)</f>
        <v>206760</v>
      </c>
      <c r="G4" s="1" t="s">
        <v>496</v>
      </c>
    </row>
    <row r="5" spans="3:7" ht="21">
      <c r="C5" s="2" t="s">
        <v>833</v>
      </c>
      <c r="E5" s="5" t="s">
        <v>497</v>
      </c>
      <c r="F5" s="12">
        <v>191880</v>
      </c>
      <c r="G5" s="5" t="s">
        <v>496</v>
      </c>
    </row>
    <row r="6" ht="21">
      <c r="D6" s="8" t="s">
        <v>630</v>
      </c>
    </row>
    <row r="7" ht="21">
      <c r="D7" s="2" t="s">
        <v>9</v>
      </c>
    </row>
    <row r="9" spans="3:7" ht="21">
      <c r="C9" s="2" t="s">
        <v>728</v>
      </c>
      <c r="E9" s="5" t="s">
        <v>497</v>
      </c>
      <c r="F9" s="12">
        <v>14880</v>
      </c>
      <c r="G9" s="5" t="s">
        <v>496</v>
      </c>
    </row>
    <row r="10" ht="21">
      <c r="D10" s="8" t="s">
        <v>631</v>
      </c>
    </row>
    <row r="11" ht="21">
      <c r="D11" s="2" t="s">
        <v>508</v>
      </c>
    </row>
    <row r="12" ht="21">
      <c r="D12" s="2" t="s">
        <v>507</v>
      </c>
    </row>
    <row r="13" ht="21">
      <c r="D13" s="2" t="s">
        <v>510</v>
      </c>
    </row>
    <row r="14" ht="21">
      <c r="D14" s="2" t="s">
        <v>509</v>
      </c>
    </row>
    <row r="16" spans="2:7" ht="21">
      <c r="B16" s="6" t="s">
        <v>513</v>
      </c>
      <c r="E16" s="1" t="s">
        <v>495</v>
      </c>
      <c r="F16" s="13">
        <f>SUM(F17+F22+F49)</f>
        <v>132000</v>
      </c>
      <c r="G16" s="1" t="s">
        <v>496</v>
      </c>
    </row>
    <row r="17" spans="3:7" ht="21">
      <c r="C17" s="6" t="s">
        <v>514</v>
      </c>
      <c r="E17" s="1" t="s">
        <v>495</v>
      </c>
      <c r="F17" s="13">
        <f>SUM(F18)</f>
        <v>5000</v>
      </c>
      <c r="G17" s="1" t="s">
        <v>496</v>
      </c>
    </row>
    <row r="18" spans="3:7" ht="21">
      <c r="C18" s="2" t="s">
        <v>734</v>
      </c>
      <c r="E18" s="5" t="s">
        <v>497</v>
      </c>
      <c r="F18" s="12">
        <v>5000</v>
      </c>
      <c r="G18" s="5" t="s">
        <v>496</v>
      </c>
    </row>
    <row r="19" ht="21">
      <c r="D19" s="8" t="s">
        <v>639</v>
      </c>
    </row>
    <row r="20" ht="21">
      <c r="D20" s="2" t="s">
        <v>372</v>
      </c>
    </row>
    <row r="22" spans="3:7" ht="21">
      <c r="C22" s="6" t="s">
        <v>521</v>
      </c>
      <c r="E22" s="1" t="s">
        <v>495</v>
      </c>
      <c r="F22" s="13">
        <f>SUM(F23+F38+F32+F45)</f>
        <v>90000</v>
      </c>
      <c r="G22" s="1" t="s">
        <v>496</v>
      </c>
    </row>
    <row r="23" spans="3:7" ht="21">
      <c r="C23" s="2" t="s">
        <v>809</v>
      </c>
      <c r="E23" s="5" t="s">
        <v>497</v>
      </c>
      <c r="F23" s="12">
        <v>20000</v>
      </c>
      <c r="G23" s="5" t="s">
        <v>496</v>
      </c>
    </row>
    <row r="24" ht="21">
      <c r="D24" s="10" t="s">
        <v>384</v>
      </c>
    </row>
    <row r="25" ht="21">
      <c r="D25" s="10" t="s">
        <v>385</v>
      </c>
    </row>
    <row r="26" ht="21">
      <c r="D26" s="2" t="s">
        <v>386</v>
      </c>
    </row>
    <row r="27" ht="21">
      <c r="D27" s="2" t="s">
        <v>400</v>
      </c>
    </row>
    <row r="28" ht="21">
      <c r="D28" s="2" t="s">
        <v>388</v>
      </c>
    </row>
    <row r="29" ht="21">
      <c r="D29" s="2" t="s">
        <v>401</v>
      </c>
    </row>
    <row r="30" ht="21">
      <c r="D30" s="2" t="s">
        <v>389</v>
      </c>
    </row>
    <row r="31" ht="21">
      <c r="C31" s="2" t="s">
        <v>799</v>
      </c>
    </row>
    <row r="32" spans="4:7" ht="21">
      <c r="D32" s="2" t="s">
        <v>814</v>
      </c>
      <c r="E32" s="5" t="s">
        <v>497</v>
      </c>
      <c r="F32" s="12">
        <v>10000</v>
      </c>
      <c r="G32" s="5" t="s">
        <v>496</v>
      </c>
    </row>
    <row r="33" ht="21">
      <c r="D33" s="2" t="s">
        <v>562</v>
      </c>
    </row>
    <row r="34" ht="21">
      <c r="D34" s="2" t="s">
        <v>559</v>
      </c>
    </row>
    <row r="35" ht="21">
      <c r="D35" s="2" t="s">
        <v>560</v>
      </c>
    </row>
    <row r="36" ht="21">
      <c r="D36" s="2" t="s">
        <v>561</v>
      </c>
    </row>
    <row r="37" ht="21">
      <c r="D37" s="2" t="s">
        <v>379</v>
      </c>
    </row>
    <row r="38" spans="4:7" ht="21">
      <c r="D38" s="2" t="s">
        <v>843</v>
      </c>
      <c r="E38" s="5" t="s">
        <v>497</v>
      </c>
      <c r="F38" s="12">
        <v>50000</v>
      </c>
      <c r="G38" s="5" t="s">
        <v>496</v>
      </c>
    </row>
    <row r="39" ht="21">
      <c r="D39" s="2" t="s">
        <v>49</v>
      </c>
    </row>
    <row r="40" ht="21">
      <c r="D40" s="2" t="s">
        <v>47</v>
      </c>
    </row>
    <row r="41" ht="21">
      <c r="D41" s="2" t="s">
        <v>402</v>
      </c>
    </row>
    <row r="42" ht="21">
      <c r="D42" s="2" t="s">
        <v>48</v>
      </c>
    </row>
    <row r="43" ht="21">
      <c r="D43" s="2" t="s">
        <v>403</v>
      </c>
    </row>
    <row r="45" spans="3:7" ht="21">
      <c r="C45" s="2" t="s">
        <v>820</v>
      </c>
      <c r="E45" s="5" t="s">
        <v>497</v>
      </c>
      <c r="F45" s="12">
        <v>10000</v>
      </c>
      <c r="G45" s="5" t="s">
        <v>496</v>
      </c>
    </row>
    <row r="46" ht="21">
      <c r="D46" s="8" t="s">
        <v>640</v>
      </c>
    </row>
    <row r="47" ht="21">
      <c r="D47" s="2" t="s">
        <v>569</v>
      </c>
    </row>
    <row r="49" spans="3:7" ht="21">
      <c r="C49" s="6" t="s">
        <v>570</v>
      </c>
      <c r="E49" s="1" t="s">
        <v>495</v>
      </c>
      <c r="F49" s="13">
        <f>SUM(F50+F59+F68+F75)</f>
        <v>37000</v>
      </c>
      <c r="G49" s="1" t="s">
        <v>496</v>
      </c>
    </row>
    <row r="50" spans="3:7" ht="21">
      <c r="C50" s="2" t="s">
        <v>736</v>
      </c>
      <c r="E50" s="5" t="s">
        <v>497</v>
      </c>
      <c r="F50" s="12">
        <v>15000</v>
      </c>
      <c r="G50" s="5" t="s">
        <v>496</v>
      </c>
    </row>
    <row r="51" ht="21">
      <c r="D51" s="11" t="s">
        <v>641</v>
      </c>
    </row>
    <row r="52" ht="21">
      <c r="D52" s="2" t="s">
        <v>571</v>
      </c>
    </row>
    <row r="53" ht="21">
      <c r="D53" s="2" t="s">
        <v>572</v>
      </c>
    </row>
    <row r="54" ht="21">
      <c r="D54" s="2" t="s">
        <v>573</v>
      </c>
    </row>
    <row r="55" ht="21">
      <c r="D55" s="2" t="s">
        <v>574</v>
      </c>
    </row>
    <row r="56" ht="21">
      <c r="D56" s="2" t="s">
        <v>575</v>
      </c>
    </row>
    <row r="57" ht="21">
      <c r="D57" s="2" t="s">
        <v>576</v>
      </c>
    </row>
    <row r="59" spans="3:7" ht="21">
      <c r="C59" s="2" t="s">
        <v>740</v>
      </c>
      <c r="E59" s="5" t="s">
        <v>497</v>
      </c>
      <c r="F59" s="12">
        <v>5000</v>
      </c>
      <c r="G59" s="5" t="s">
        <v>496</v>
      </c>
    </row>
    <row r="60" ht="21">
      <c r="D60" s="8" t="s">
        <v>645</v>
      </c>
    </row>
    <row r="61" ht="21">
      <c r="D61" s="2" t="s">
        <v>644</v>
      </c>
    </row>
    <row r="62" ht="21">
      <c r="D62" s="2" t="s">
        <v>589</v>
      </c>
    </row>
    <row r="63" ht="21">
      <c r="D63" s="2" t="s">
        <v>590</v>
      </c>
    </row>
    <row r="64" ht="21">
      <c r="D64" s="2" t="s">
        <v>591</v>
      </c>
    </row>
    <row r="65" ht="21">
      <c r="D65" s="2" t="s">
        <v>592</v>
      </c>
    </row>
    <row r="66" ht="21">
      <c r="D66" s="2" t="s">
        <v>576</v>
      </c>
    </row>
    <row r="68" spans="3:7" ht="21">
      <c r="C68" s="2" t="s">
        <v>741</v>
      </c>
      <c r="E68" s="5" t="s">
        <v>497</v>
      </c>
      <c r="F68" s="12">
        <v>2000</v>
      </c>
      <c r="G68" s="5" t="s">
        <v>496</v>
      </c>
    </row>
    <row r="69" ht="21">
      <c r="D69" s="11" t="s">
        <v>646</v>
      </c>
    </row>
    <row r="70" ht="21">
      <c r="D70" s="2" t="s">
        <v>593</v>
      </c>
    </row>
    <row r="71" ht="21">
      <c r="D71" s="2" t="s">
        <v>594</v>
      </c>
    </row>
    <row r="75" spans="3:7" ht="21">
      <c r="C75" s="2" t="s">
        <v>745</v>
      </c>
      <c r="E75" s="5" t="s">
        <v>497</v>
      </c>
      <c r="F75" s="12">
        <v>15000</v>
      </c>
      <c r="G75" s="5" t="s">
        <v>496</v>
      </c>
    </row>
    <row r="76" ht="21">
      <c r="D76" s="8" t="s">
        <v>648</v>
      </c>
    </row>
    <row r="77" ht="21">
      <c r="D77" s="2" t="s">
        <v>600</v>
      </c>
    </row>
    <row r="78" ht="21">
      <c r="D78" s="2" t="s">
        <v>601</v>
      </c>
    </row>
    <row r="79" ht="21">
      <c r="D79" s="2" t="s">
        <v>602</v>
      </c>
    </row>
    <row r="80" ht="21">
      <c r="D80" s="2" t="s">
        <v>597</v>
      </c>
    </row>
    <row r="81" ht="21">
      <c r="D81" s="2" t="s">
        <v>598</v>
      </c>
    </row>
    <row r="82" ht="21">
      <c r="D82" s="2" t="s">
        <v>603</v>
      </c>
    </row>
    <row r="84" spans="1:7" ht="21">
      <c r="A84" s="4" t="s">
        <v>50</v>
      </c>
      <c r="B84" s="4"/>
      <c r="C84" s="1"/>
      <c r="D84" s="6"/>
      <c r="E84" s="1" t="s">
        <v>495</v>
      </c>
      <c r="F84" s="13">
        <f>SUM(F85+F94)</f>
        <v>945600</v>
      </c>
      <c r="G84" s="1" t="s">
        <v>496</v>
      </c>
    </row>
    <row r="85" spans="2:7" ht="21">
      <c r="B85" s="6" t="s">
        <v>513</v>
      </c>
      <c r="E85" s="1" t="s">
        <v>495</v>
      </c>
      <c r="F85" s="13">
        <f>SUM(F86)</f>
        <v>285600</v>
      </c>
      <c r="G85" s="1" t="s">
        <v>496</v>
      </c>
    </row>
    <row r="86" spans="3:7" ht="21">
      <c r="C86" s="6" t="s">
        <v>570</v>
      </c>
      <c r="E86" s="1" t="s">
        <v>495</v>
      </c>
      <c r="F86" s="13">
        <f>SUM(F87)</f>
        <v>285600</v>
      </c>
      <c r="G86" s="1" t="s">
        <v>496</v>
      </c>
    </row>
    <row r="87" spans="3:7" ht="21">
      <c r="C87" s="2" t="s">
        <v>844</v>
      </c>
      <c r="E87" s="5" t="s">
        <v>497</v>
      </c>
      <c r="F87" s="12">
        <v>285600</v>
      </c>
      <c r="G87" s="5" t="s">
        <v>496</v>
      </c>
    </row>
    <row r="88" ht="21">
      <c r="D88" s="8" t="s">
        <v>52</v>
      </c>
    </row>
    <row r="89" ht="21">
      <c r="D89" s="2" t="s">
        <v>406</v>
      </c>
    </row>
    <row r="90" ht="21">
      <c r="D90" s="2" t="s">
        <v>405</v>
      </c>
    </row>
    <row r="91" ht="21">
      <c r="D91" s="2" t="s">
        <v>51</v>
      </c>
    </row>
    <row r="92" ht="21">
      <c r="D92" s="2" t="s">
        <v>404</v>
      </c>
    </row>
    <row r="94" spans="2:7" ht="21">
      <c r="B94" s="6" t="s">
        <v>620</v>
      </c>
      <c r="E94" s="1" t="s">
        <v>495</v>
      </c>
      <c r="F94" s="13">
        <f>SUM(F95)</f>
        <v>660000</v>
      </c>
      <c r="G94" s="1" t="s">
        <v>496</v>
      </c>
    </row>
    <row r="95" spans="3:7" ht="21">
      <c r="C95" s="6" t="s">
        <v>621</v>
      </c>
      <c r="E95" s="1" t="s">
        <v>495</v>
      </c>
      <c r="F95" s="13">
        <f>SUM(F96+F106)</f>
        <v>660000</v>
      </c>
      <c r="G95" s="1" t="s">
        <v>496</v>
      </c>
    </row>
    <row r="96" spans="3:7" ht="21">
      <c r="C96" s="2" t="s">
        <v>757</v>
      </c>
      <c r="E96" s="5" t="s">
        <v>497</v>
      </c>
      <c r="F96" s="12">
        <v>520000</v>
      </c>
      <c r="G96" s="5" t="s">
        <v>496</v>
      </c>
    </row>
    <row r="97" ht="63">
      <c r="D97" s="42" t="s">
        <v>677</v>
      </c>
    </row>
    <row r="98" ht="21">
      <c r="D98" s="43" t="s">
        <v>486</v>
      </c>
    </row>
    <row r="99" ht="21">
      <c r="D99" s="43" t="s">
        <v>53</v>
      </c>
    </row>
    <row r="100" ht="21">
      <c r="D100" s="43" t="s">
        <v>487</v>
      </c>
    </row>
    <row r="101" ht="21">
      <c r="D101" s="43" t="s">
        <v>54</v>
      </c>
    </row>
    <row r="102" ht="21">
      <c r="D102" s="43" t="s">
        <v>682</v>
      </c>
    </row>
    <row r="103" ht="21">
      <c r="D103" s="36" t="s">
        <v>681</v>
      </c>
    </row>
    <row r="104" ht="21">
      <c r="D104" s="36" t="s">
        <v>683</v>
      </c>
    </row>
    <row r="105" ht="21">
      <c r="D105" s="22"/>
    </row>
    <row r="106" spans="3:7" ht="21">
      <c r="C106" s="2" t="s">
        <v>800</v>
      </c>
      <c r="E106" s="5" t="s">
        <v>497</v>
      </c>
      <c r="F106" s="12">
        <v>140000</v>
      </c>
      <c r="G106" s="5" t="s">
        <v>496</v>
      </c>
    </row>
    <row r="107" ht="21">
      <c r="D107" s="11" t="s">
        <v>56</v>
      </c>
    </row>
    <row r="108" ht="21">
      <c r="D108" s="2" t="s">
        <v>55</v>
      </c>
    </row>
    <row r="109" ht="21">
      <c r="D109" s="2" t="s">
        <v>407</v>
      </c>
    </row>
    <row r="110" ht="21">
      <c r="D110" s="36" t="s">
        <v>680</v>
      </c>
    </row>
    <row r="111" ht="21">
      <c r="D111" s="36" t="s">
        <v>679</v>
      </c>
    </row>
    <row r="112" ht="21">
      <c r="D112" s="36" t="s">
        <v>408</v>
      </c>
    </row>
    <row r="114" spans="1:7" ht="21">
      <c r="A114" s="4" t="s">
        <v>57</v>
      </c>
      <c r="B114" s="4"/>
      <c r="C114" s="1"/>
      <c r="D114" s="6"/>
      <c r="E114" s="1" t="s">
        <v>495</v>
      </c>
      <c r="F114" s="13">
        <f>SUM(F115)</f>
        <v>120000</v>
      </c>
      <c r="G114" s="1" t="s">
        <v>496</v>
      </c>
    </row>
    <row r="115" spans="2:7" ht="21">
      <c r="B115" s="6" t="s">
        <v>513</v>
      </c>
      <c r="E115" s="1" t="s">
        <v>495</v>
      </c>
      <c r="F115" s="13">
        <f>SUM(F116)</f>
        <v>120000</v>
      </c>
      <c r="G115" s="1" t="s">
        <v>496</v>
      </c>
    </row>
    <row r="116" spans="3:7" ht="21">
      <c r="C116" s="6" t="s">
        <v>521</v>
      </c>
      <c r="E116" s="1" t="s">
        <v>495</v>
      </c>
      <c r="F116" s="13">
        <f>SUM(F126+F118)</f>
        <v>120000</v>
      </c>
      <c r="G116" s="1" t="s">
        <v>496</v>
      </c>
    </row>
    <row r="117" ht="21">
      <c r="C117" s="2" t="s">
        <v>799</v>
      </c>
    </row>
    <row r="118" spans="4:7" ht="21">
      <c r="D118" s="2" t="s">
        <v>845</v>
      </c>
      <c r="E118" s="5" t="s">
        <v>497</v>
      </c>
      <c r="F118" s="12">
        <v>100000</v>
      </c>
      <c r="G118" s="5" t="s">
        <v>496</v>
      </c>
    </row>
    <row r="119" ht="21">
      <c r="C119" s="7" t="s">
        <v>62</v>
      </c>
    </row>
    <row r="120" ht="21">
      <c r="D120" s="2" t="s">
        <v>64</v>
      </c>
    </row>
    <row r="121" ht="21">
      <c r="D121" s="2" t="s">
        <v>65</v>
      </c>
    </row>
    <row r="122" ht="21">
      <c r="D122" s="2" t="s">
        <v>63</v>
      </c>
    </row>
    <row r="123" ht="21">
      <c r="D123" s="2" t="s">
        <v>66</v>
      </c>
    </row>
    <row r="124" ht="21">
      <c r="D124" s="2" t="s">
        <v>411</v>
      </c>
    </row>
    <row r="126" spans="4:7" ht="21">
      <c r="D126" s="2" t="s">
        <v>846</v>
      </c>
      <c r="E126" s="5" t="s">
        <v>497</v>
      </c>
      <c r="F126" s="12">
        <v>20000</v>
      </c>
      <c r="G126" s="5" t="s">
        <v>496</v>
      </c>
    </row>
    <row r="127" spans="3:7" ht="21">
      <c r="C127" s="7" t="s">
        <v>58</v>
      </c>
      <c r="G127" s="5"/>
    </row>
    <row r="128" ht="21">
      <c r="D128" s="2" t="s">
        <v>60</v>
      </c>
    </row>
    <row r="129" ht="21">
      <c r="D129" s="2" t="s">
        <v>59</v>
      </c>
    </row>
    <row r="130" ht="21">
      <c r="D130" s="2" t="s">
        <v>61</v>
      </c>
    </row>
    <row r="131" ht="21">
      <c r="D131" s="2" t="s">
        <v>409</v>
      </c>
    </row>
    <row r="132" ht="21">
      <c r="D132" s="8" t="s">
        <v>410</v>
      </c>
    </row>
  </sheetData>
  <sheetProtection/>
  <mergeCells count="1">
    <mergeCell ref="A1:G1"/>
  </mergeCells>
  <printOptions/>
  <pageMargins left="0.7" right="0.28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205"/>
  <sheetViews>
    <sheetView zoomScalePageLayoutView="0" workbookViewId="0" topLeftCell="A1">
      <selection activeCell="H1" sqref="H1:H65536"/>
    </sheetView>
  </sheetViews>
  <sheetFormatPr defaultColWidth="8.88671875" defaultRowHeight="20.25"/>
  <cols>
    <col min="1" max="1" width="3.4453125" style="2" customWidth="1"/>
    <col min="2" max="2" width="3.3359375" style="2" customWidth="1"/>
    <col min="3" max="3" width="3.21484375" style="5" customWidth="1"/>
    <col min="4" max="4" width="40.3359375" style="2" customWidth="1"/>
    <col min="5" max="5" width="4.77734375" style="5" customWidth="1"/>
    <col min="6" max="6" width="12.99609375" style="12" customWidth="1"/>
    <col min="7" max="7" width="4.10546875" style="2" customWidth="1"/>
    <col min="8" max="16384" width="8.88671875" style="2" customWidth="1"/>
  </cols>
  <sheetData>
    <row r="1" spans="1:7" ht="21">
      <c r="A1" s="66" t="s">
        <v>67</v>
      </c>
      <c r="B1" s="66"/>
      <c r="C1" s="66"/>
      <c r="D1" s="66"/>
      <c r="E1" s="66"/>
      <c r="F1" s="66"/>
      <c r="G1" s="66"/>
    </row>
    <row r="2" spans="1:8" ht="21">
      <c r="A2" s="4" t="s">
        <v>653</v>
      </c>
      <c r="B2" s="4"/>
      <c r="C2" s="1"/>
      <c r="D2" s="6"/>
      <c r="E2" s="1" t="s">
        <v>495</v>
      </c>
      <c r="F2" s="13">
        <f>SUM(F3+F28+F144)</f>
        <v>1890080</v>
      </c>
      <c r="G2" s="1" t="s">
        <v>496</v>
      </c>
      <c r="H2" s="34"/>
    </row>
    <row r="3" spans="1:7" ht="21">
      <c r="A3" s="6"/>
      <c r="B3" s="4" t="s">
        <v>498</v>
      </c>
      <c r="C3" s="1"/>
      <c r="D3" s="6"/>
      <c r="E3" s="1" t="s">
        <v>495</v>
      </c>
      <c r="F3" s="13">
        <f>SUM(F4)</f>
        <v>763080</v>
      </c>
      <c r="G3" s="1" t="s">
        <v>496</v>
      </c>
    </row>
    <row r="4" spans="3:7" ht="21">
      <c r="C4" s="6" t="s">
        <v>505</v>
      </c>
      <c r="E4" s="1" t="s">
        <v>495</v>
      </c>
      <c r="F4" s="13">
        <f>SUM(F5+F9+F16+F20+F24)</f>
        <v>763080</v>
      </c>
      <c r="G4" s="1" t="s">
        <v>496</v>
      </c>
    </row>
    <row r="5" spans="3:7" ht="21">
      <c r="C5" s="2" t="s">
        <v>833</v>
      </c>
      <c r="E5" s="5" t="s">
        <v>497</v>
      </c>
      <c r="F5" s="12">
        <v>360600</v>
      </c>
      <c r="G5" s="5" t="s">
        <v>496</v>
      </c>
    </row>
    <row r="6" ht="21">
      <c r="D6" s="8" t="s">
        <v>630</v>
      </c>
    </row>
    <row r="7" ht="21">
      <c r="D7" s="2" t="s">
        <v>9</v>
      </c>
    </row>
    <row r="9" spans="3:7" ht="21">
      <c r="C9" s="2" t="s">
        <v>728</v>
      </c>
      <c r="E9" s="5" t="s">
        <v>497</v>
      </c>
      <c r="F9" s="12">
        <v>3000</v>
      </c>
      <c r="G9" s="5" t="s">
        <v>496</v>
      </c>
    </row>
    <row r="10" ht="21">
      <c r="D10" s="8" t="s">
        <v>631</v>
      </c>
    </row>
    <row r="11" ht="21">
      <c r="D11" s="2" t="s">
        <v>508</v>
      </c>
    </row>
    <row r="12" ht="21">
      <c r="D12" s="2" t="s">
        <v>507</v>
      </c>
    </row>
    <row r="13" ht="21">
      <c r="D13" s="2" t="s">
        <v>510</v>
      </c>
    </row>
    <row r="14" ht="21">
      <c r="D14" s="2" t="s">
        <v>509</v>
      </c>
    </row>
    <row r="16" spans="3:7" ht="21">
      <c r="C16" s="2" t="s">
        <v>729</v>
      </c>
      <c r="E16" s="5" t="s">
        <v>497</v>
      </c>
      <c r="F16" s="12">
        <v>183480</v>
      </c>
      <c r="G16" s="5" t="s">
        <v>496</v>
      </c>
    </row>
    <row r="17" ht="21">
      <c r="D17" s="8" t="s">
        <v>632</v>
      </c>
    </row>
    <row r="18" ht="21">
      <c r="D18" s="2" t="s">
        <v>633</v>
      </c>
    </row>
    <row r="20" spans="3:7" ht="21">
      <c r="C20" s="2" t="s">
        <v>805</v>
      </c>
      <c r="E20" s="5" t="s">
        <v>497</v>
      </c>
      <c r="F20" s="12">
        <v>128160</v>
      </c>
      <c r="G20" s="5" t="s">
        <v>496</v>
      </c>
    </row>
    <row r="21" spans="4:5" ht="21">
      <c r="D21" s="8" t="s">
        <v>634</v>
      </c>
      <c r="E21" s="2"/>
    </row>
    <row r="22" ht="21">
      <c r="D22" s="36" t="s">
        <v>234</v>
      </c>
    </row>
    <row r="24" spans="3:7" ht="21">
      <c r="C24" s="2" t="s">
        <v>731</v>
      </c>
      <c r="E24" s="5" t="s">
        <v>497</v>
      </c>
      <c r="F24" s="12">
        <v>87840</v>
      </c>
      <c r="G24" s="5" t="s">
        <v>496</v>
      </c>
    </row>
    <row r="25" ht="21">
      <c r="D25" s="8" t="s">
        <v>635</v>
      </c>
    </row>
    <row r="26" ht="21">
      <c r="D26" s="2" t="s">
        <v>512</v>
      </c>
    </row>
    <row r="28" spans="2:7" ht="21">
      <c r="B28" s="6" t="s">
        <v>513</v>
      </c>
      <c r="E28" s="1" t="s">
        <v>495</v>
      </c>
      <c r="F28" s="13">
        <f>SUM(F29+F34+F75)</f>
        <v>1015000</v>
      </c>
      <c r="G28" s="1" t="s">
        <v>496</v>
      </c>
    </row>
    <row r="29" spans="3:7" ht="21">
      <c r="C29" s="6" t="s">
        <v>514</v>
      </c>
      <c r="E29" s="1" t="s">
        <v>495</v>
      </c>
      <c r="F29" s="13">
        <f>SUM(F30)</f>
        <v>5000</v>
      </c>
      <c r="G29" s="1" t="s">
        <v>496</v>
      </c>
    </row>
    <row r="30" spans="3:7" ht="21">
      <c r="C30" s="2" t="s">
        <v>734</v>
      </c>
      <c r="E30" s="5" t="s">
        <v>497</v>
      </c>
      <c r="F30" s="12">
        <v>5000</v>
      </c>
      <c r="G30" s="5" t="s">
        <v>496</v>
      </c>
    </row>
    <row r="31" ht="21">
      <c r="D31" s="8" t="s">
        <v>639</v>
      </c>
    </row>
    <row r="32" ht="21">
      <c r="D32" s="2" t="s">
        <v>372</v>
      </c>
    </row>
    <row r="34" spans="3:7" ht="21">
      <c r="C34" s="6" t="s">
        <v>521</v>
      </c>
      <c r="E34" s="1" t="s">
        <v>495</v>
      </c>
      <c r="F34" s="13">
        <f>SUM(F35+F58+F52+F65+F45+F71)</f>
        <v>515000</v>
      </c>
      <c r="G34" s="1" t="s">
        <v>496</v>
      </c>
    </row>
    <row r="35" spans="3:7" ht="21">
      <c r="C35" s="2" t="s">
        <v>809</v>
      </c>
      <c r="E35" s="5" t="s">
        <v>497</v>
      </c>
      <c r="F35" s="12">
        <v>300000</v>
      </c>
      <c r="G35" s="5" t="s">
        <v>496</v>
      </c>
    </row>
    <row r="36" ht="21">
      <c r="D36" s="10" t="s">
        <v>384</v>
      </c>
    </row>
    <row r="37" ht="21">
      <c r="D37" s="10" t="s">
        <v>385</v>
      </c>
    </row>
    <row r="38" ht="21">
      <c r="D38" s="2" t="s">
        <v>386</v>
      </c>
    </row>
    <row r="39" ht="21">
      <c r="D39" s="2" t="s">
        <v>387</v>
      </c>
    </row>
    <row r="40" ht="21">
      <c r="D40" s="2" t="s">
        <v>388</v>
      </c>
    </row>
    <row r="41" ht="21">
      <c r="D41" s="2" t="s">
        <v>401</v>
      </c>
    </row>
    <row r="42" ht="21">
      <c r="D42" s="2" t="s">
        <v>389</v>
      </c>
    </row>
    <row r="44" ht="21">
      <c r="C44" s="2" t="s">
        <v>799</v>
      </c>
    </row>
    <row r="45" spans="4:7" ht="21">
      <c r="D45" s="2" t="s">
        <v>814</v>
      </c>
      <c r="E45" s="5" t="s">
        <v>497</v>
      </c>
      <c r="F45" s="12">
        <v>30000</v>
      </c>
      <c r="G45" s="5" t="s">
        <v>496</v>
      </c>
    </row>
    <row r="46" ht="21">
      <c r="D46" s="2" t="s">
        <v>562</v>
      </c>
    </row>
    <row r="47" ht="21">
      <c r="D47" s="2" t="s">
        <v>559</v>
      </c>
    </row>
    <row r="48" ht="21">
      <c r="D48" s="2" t="s">
        <v>560</v>
      </c>
    </row>
    <row r="49" ht="21">
      <c r="D49" s="2" t="s">
        <v>561</v>
      </c>
    </row>
    <row r="50" ht="21">
      <c r="D50" s="2" t="s">
        <v>379</v>
      </c>
    </row>
    <row r="52" spans="4:7" ht="21">
      <c r="D52" s="2" t="s">
        <v>847</v>
      </c>
      <c r="E52" s="5" t="s">
        <v>497</v>
      </c>
      <c r="F52" s="12">
        <v>20000</v>
      </c>
      <c r="G52" s="5" t="s">
        <v>496</v>
      </c>
    </row>
    <row r="53" ht="21">
      <c r="D53" s="2" t="s">
        <v>413</v>
      </c>
    </row>
    <row r="54" ht="21">
      <c r="D54" s="2" t="s">
        <v>72</v>
      </c>
    </row>
    <row r="55" ht="21">
      <c r="D55" s="2" t="s">
        <v>73</v>
      </c>
    </row>
    <row r="56" ht="21">
      <c r="D56" s="2" t="s">
        <v>414</v>
      </c>
    </row>
    <row r="58" spans="4:7" ht="21">
      <c r="D58" s="2" t="s">
        <v>848</v>
      </c>
      <c r="E58" s="5" t="s">
        <v>497</v>
      </c>
      <c r="F58" s="12">
        <v>45000</v>
      </c>
      <c r="G58" s="5" t="s">
        <v>496</v>
      </c>
    </row>
    <row r="59" ht="21">
      <c r="D59" s="2" t="s">
        <v>71</v>
      </c>
    </row>
    <row r="60" ht="21">
      <c r="D60" s="2" t="s">
        <v>68</v>
      </c>
    </row>
    <row r="61" ht="21">
      <c r="D61" s="2" t="s">
        <v>69</v>
      </c>
    </row>
    <row r="62" ht="21">
      <c r="D62" s="2" t="s">
        <v>70</v>
      </c>
    </row>
    <row r="63" ht="21">
      <c r="D63" s="2" t="s">
        <v>412</v>
      </c>
    </row>
    <row r="65" spans="4:7" ht="21">
      <c r="D65" s="2" t="s">
        <v>849</v>
      </c>
      <c r="E65" s="5" t="s">
        <v>497</v>
      </c>
      <c r="F65" s="12">
        <v>20000</v>
      </c>
      <c r="G65" s="5" t="s">
        <v>496</v>
      </c>
    </row>
    <row r="66" ht="21">
      <c r="D66" s="2" t="s">
        <v>76</v>
      </c>
    </row>
    <row r="67" ht="21">
      <c r="D67" s="2" t="s">
        <v>74</v>
      </c>
    </row>
    <row r="68" ht="21">
      <c r="D68" s="2" t="s">
        <v>75</v>
      </c>
    </row>
    <row r="69" ht="21">
      <c r="D69" s="2" t="s">
        <v>415</v>
      </c>
    </row>
    <row r="71" spans="3:7" ht="21">
      <c r="C71" s="2" t="s">
        <v>820</v>
      </c>
      <c r="E71" s="5" t="s">
        <v>497</v>
      </c>
      <c r="F71" s="12">
        <v>100000</v>
      </c>
      <c r="G71" s="5" t="s">
        <v>496</v>
      </c>
    </row>
    <row r="72" ht="21">
      <c r="D72" s="8" t="s">
        <v>640</v>
      </c>
    </row>
    <row r="73" ht="21">
      <c r="D73" s="2" t="s">
        <v>569</v>
      </c>
    </row>
    <row r="75" spans="3:7" ht="21">
      <c r="C75" s="6" t="s">
        <v>570</v>
      </c>
      <c r="E75" s="1" t="s">
        <v>495</v>
      </c>
      <c r="F75" s="13">
        <f>SUM(F76+F85+F93+F98+F107+F112+F117+F121+F130+F135)</f>
        <v>495000</v>
      </c>
      <c r="G75" s="1" t="s">
        <v>496</v>
      </c>
    </row>
    <row r="76" spans="3:7" ht="21">
      <c r="C76" s="2" t="s">
        <v>736</v>
      </c>
      <c r="E76" s="5" t="s">
        <v>497</v>
      </c>
      <c r="F76" s="12">
        <v>10000</v>
      </c>
      <c r="G76" s="5" t="s">
        <v>496</v>
      </c>
    </row>
    <row r="77" ht="21">
      <c r="D77" s="11" t="s">
        <v>641</v>
      </c>
    </row>
    <row r="78" ht="21">
      <c r="D78" s="2" t="s">
        <v>571</v>
      </c>
    </row>
    <row r="79" ht="21">
      <c r="D79" s="2" t="s">
        <v>572</v>
      </c>
    </row>
    <row r="80" ht="21">
      <c r="D80" s="2" t="s">
        <v>573</v>
      </c>
    </row>
    <row r="81" ht="21">
      <c r="D81" s="2" t="s">
        <v>574</v>
      </c>
    </row>
    <row r="82" ht="21">
      <c r="D82" s="2" t="s">
        <v>575</v>
      </c>
    </row>
    <row r="83" ht="21">
      <c r="D83" s="2" t="s">
        <v>576</v>
      </c>
    </row>
    <row r="85" spans="3:7" ht="21">
      <c r="C85" s="2" t="s">
        <v>738</v>
      </c>
      <c r="E85" s="5" t="s">
        <v>497</v>
      </c>
      <c r="F85" s="12">
        <v>35000</v>
      </c>
      <c r="G85" s="5" t="s">
        <v>496</v>
      </c>
    </row>
    <row r="86" ht="21">
      <c r="D86" s="8" t="s">
        <v>643</v>
      </c>
    </row>
    <row r="87" ht="21">
      <c r="D87" s="2" t="s">
        <v>582</v>
      </c>
    </row>
    <row r="88" ht="21">
      <c r="D88" s="2" t="s">
        <v>583</v>
      </c>
    </row>
    <row r="89" ht="21">
      <c r="D89" s="2" t="s">
        <v>584</v>
      </c>
    </row>
    <row r="90" ht="21">
      <c r="D90" s="2" t="s">
        <v>585</v>
      </c>
    </row>
    <row r="91" ht="21">
      <c r="D91" s="2" t="s">
        <v>586</v>
      </c>
    </row>
    <row r="93" spans="3:7" ht="21">
      <c r="C93" s="2" t="s">
        <v>739</v>
      </c>
      <c r="E93" s="5" t="s">
        <v>497</v>
      </c>
      <c r="F93" s="12">
        <v>20000</v>
      </c>
      <c r="G93" s="5" t="s">
        <v>496</v>
      </c>
    </row>
    <row r="94" ht="21">
      <c r="D94" s="8" t="s">
        <v>416</v>
      </c>
    </row>
    <row r="95" ht="21">
      <c r="D95" s="2" t="s">
        <v>587</v>
      </c>
    </row>
    <row r="96" ht="21">
      <c r="D96" s="2" t="s">
        <v>588</v>
      </c>
    </row>
    <row r="98" spans="3:7" ht="21">
      <c r="C98" s="2" t="s">
        <v>740</v>
      </c>
      <c r="E98" s="5" t="s">
        <v>497</v>
      </c>
      <c r="F98" s="12">
        <v>80000</v>
      </c>
      <c r="G98" s="5" t="s">
        <v>496</v>
      </c>
    </row>
    <row r="99" ht="21">
      <c r="D99" s="8" t="s">
        <v>645</v>
      </c>
    </row>
    <row r="100" ht="21">
      <c r="D100" s="2" t="s">
        <v>644</v>
      </c>
    </row>
    <row r="101" ht="21">
      <c r="D101" s="2" t="s">
        <v>589</v>
      </c>
    </row>
    <row r="102" ht="21">
      <c r="D102" s="2" t="s">
        <v>590</v>
      </c>
    </row>
    <row r="103" ht="21">
      <c r="D103" s="2" t="s">
        <v>591</v>
      </c>
    </row>
    <row r="104" ht="21">
      <c r="D104" s="2" t="s">
        <v>592</v>
      </c>
    </row>
    <row r="105" ht="21">
      <c r="D105" s="2" t="s">
        <v>576</v>
      </c>
    </row>
    <row r="107" spans="3:7" ht="21">
      <c r="C107" s="2" t="s">
        <v>741</v>
      </c>
      <c r="E107" s="5" t="s">
        <v>497</v>
      </c>
      <c r="F107" s="12">
        <v>200000</v>
      </c>
      <c r="G107" s="5" t="s">
        <v>496</v>
      </c>
    </row>
    <row r="108" ht="21">
      <c r="D108" s="11" t="s">
        <v>646</v>
      </c>
    </row>
    <row r="109" ht="21">
      <c r="D109" s="2" t="s">
        <v>593</v>
      </c>
    </row>
    <row r="110" ht="21">
      <c r="D110" s="2" t="s">
        <v>594</v>
      </c>
    </row>
    <row r="112" spans="3:7" ht="21">
      <c r="C112" s="2" t="s">
        <v>850</v>
      </c>
      <c r="E112" s="5" t="s">
        <v>497</v>
      </c>
      <c r="F112" s="12">
        <v>60000</v>
      </c>
      <c r="G112" s="5" t="s">
        <v>496</v>
      </c>
    </row>
    <row r="113" ht="21">
      <c r="D113" s="8" t="s">
        <v>78</v>
      </c>
    </row>
    <row r="114" ht="21">
      <c r="D114" s="2" t="s">
        <v>77</v>
      </c>
    </row>
    <row r="115" ht="21">
      <c r="D115" s="2" t="s">
        <v>79</v>
      </c>
    </row>
    <row r="117" spans="3:7" ht="21">
      <c r="C117" s="2" t="s">
        <v>851</v>
      </c>
      <c r="E117" s="5" t="s">
        <v>497</v>
      </c>
      <c r="F117" s="12">
        <v>50000</v>
      </c>
      <c r="G117" s="5" t="s">
        <v>496</v>
      </c>
    </row>
    <row r="118" ht="21">
      <c r="D118" s="8" t="s">
        <v>81</v>
      </c>
    </row>
    <row r="119" ht="21">
      <c r="D119" s="2" t="s">
        <v>80</v>
      </c>
    </row>
    <row r="121" spans="3:7" ht="21">
      <c r="C121" s="2" t="s">
        <v>744</v>
      </c>
      <c r="E121" s="5" t="s">
        <v>497</v>
      </c>
      <c r="F121" s="12">
        <v>10000</v>
      </c>
      <c r="G121" s="5" t="s">
        <v>496</v>
      </c>
    </row>
    <row r="122" ht="21">
      <c r="D122" s="8" t="s">
        <v>647</v>
      </c>
    </row>
    <row r="123" ht="21">
      <c r="D123" s="2" t="s">
        <v>595</v>
      </c>
    </row>
    <row r="124" ht="21">
      <c r="D124" s="2" t="s">
        <v>596</v>
      </c>
    </row>
    <row r="125" ht="21">
      <c r="D125" s="2" t="s">
        <v>578</v>
      </c>
    </row>
    <row r="126" ht="21">
      <c r="D126" s="2" t="s">
        <v>597</v>
      </c>
    </row>
    <row r="127" ht="21">
      <c r="D127" s="2" t="s">
        <v>598</v>
      </c>
    </row>
    <row r="128" ht="21">
      <c r="D128" s="2" t="s">
        <v>603</v>
      </c>
    </row>
    <row r="129" ht="21">
      <c r="D129" s="2" t="s">
        <v>502</v>
      </c>
    </row>
    <row r="130" spans="3:7" ht="21">
      <c r="C130" s="2" t="s">
        <v>852</v>
      </c>
      <c r="E130" s="5" t="s">
        <v>497</v>
      </c>
      <c r="F130" s="12">
        <v>10000</v>
      </c>
      <c r="G130" s="5" t="s">
        <v>496</v>
      </c>
    </row>
    <row r="131" ht="21">
      <c r="D131" s="8" t="s">
        <v>84</v>
      </c>
    </row>
    <row r="132" ht="21">
      <c r="D132" s="2" t="s">
        <v>82</v>
      </c>
    </row>
    <row r="133" ht="21">
      <c r="D133" s="2" t="s">
        <v>83</v>
      </c>
    </row>
    <row r="135" spans="3:7" ht="21">
      <c r="C135" s="2" t="s">
        <v>745</v>
      </c>
      <c r="E135" s="5" t="s">
        <v>497</v>
      </c>
      <c r="F135" s="12">
        <v>20000</v>
      </c>
      <c r="G135" s="5" t="s">
        <v>496</v>
      </c>
    </row>
    <row r="136" ht="21">
      <c r="D136" s="8" t="s">
        <v>648</v>
      </c>
    </row>
    <row r="137" ht="21">
      <c r="D137" s="2" t="s">
        <v>600</v>
      </c>
    </row>
    <row r="138" ht="21">
      <c r="D138" s="2" t="s">
        <v>601</v>
      </c>
    </row>
    <row r="139" ht="21">
      <c r="D139" s="2" t="s">
        <v>602</v>
      </c>
    </row>
    <row r="140" ht="21">
      <c r="D140" s="2" t="s">
        <v>597</v>
      </c>
    </row>
    <row r="141" ht="21">
      <c r="D141" s="2" t="s">
        <v>598</v>
      </c>
    </row>
    <row r="142" ht="21">
      <c r="D142" s="2" t="s">
        <v>603</v>
      </c>
    </row>
    <row r="144" spans="2:7" ht="21">
      <c r="B144" s="6" t="s">
        <v>616</v>
      </c>
      <c r="E144" s="1" t="s">
        <v>495</v>
      </c>
      <c r="F144" s="13">
        <f>SUM(F145)</f>
        <v>112000</v>
      </c>
      <c r="G144" s="1" t="s">
        <v>496</v>
      </c>
    </row>
    <row r="145" spans="3:7" ht="21">
      <c r="C145" s="6" t="s">
        <v>617</v>
      </c>
      <c r="E145" s="1" t="s">
        <v>495</v>
      </c>
      <c r="F145" s="13">
        <f>SUM(F147+F156)</f>
        <v>112000</v>
      </c>
      <c r="G145" s="1" t="s">
        <v>496</v>
      </c>
    </row>
    <row r="146" spans="3:6" ht="21">
      <c r="C146" s="2" t="s">
        <v>761</v>
      </c>
      <c r="E146" s="2"/>
      <c r="F146" s="2"/>
    </row>
    <row r="147" spans="3:7" ht="21">
      <c r="C147" s="2"/>
      <c r="D147" s="2" t="s">
        <v>853</v>
      </c>
      <c r="E147" s="5" t="s">
        <v>497</v>
      </c>
      <c r="F147" s="12">
        <v>22000</v>
      </c>
      <c r="G147" s="5" t="s">
        <v>496</v>
      </c>
    </row>
    <row r="148" ht="21">
      <c r="D148" s="2" t="s">
        <v>854</v>
      </c>
    </row>
    <row r="149" ht="21">
      <c r="D149" s="2" t="s">
        <v>85</v>
      </c>
    </row>
    <row r="150" ht="21">
      <c r="D150" s="2" t="s">
        <v>86</v>
      </c>
    </row>
    <row r="151" ht="21">
      <c r="D151" s="2" t="s">
        <v>87</v>
      </c>
    </row>
    <row r="152" ht="21">
      <c r="D152" s="2" t="s">
        <v>88</v>
      </c>
    </row>
    <row r="153" ht="21">
      <c r="D153" s="2" t="s">
        <v>251</v>
      </c>
    </row>
    <row r="154" ht="21">
      <c r="D154" s="36" t="s">
        <v>678</v>
      </c>
    </row>
    <row r="156" spans="3:7" ht="21">
      <c r="C156" s="2" t="s">
        <v>755</v>
      </c>
      <c r="E156" s="5" t="s">
        <v>497</v>
      </c>
      <c r="F156" s="12">
        <v>90000</v>
      </c>
      <c r="G156" s="5" t="s">
        <v>496</v>
      </c>
    </row>
    <row r="157" ht="21">
      <c r="D157" s="8" t="s">
        <v>619</v>
      </c>
    </row>
    <row r="158" ht="21">
      <c r="D158" s="2" t="s">
        <v>618</v>
      </c>
    </row>
    <row r="160" spans="1:7" ht="21">
      <c r="A160" s="4" t="s">
        <v>101</v>
      </c>
      <c r="B160" s="4"/>
      <c r="C160" s="1"/>
      <c r="D160" s="6"/>
      <c r="E160" s="1" t="s">
        <v>495</v>
      </c>
      <c r="F160" s="13">
        <f>SUM(F161+F179)</f>
        <v>125000</v>
      </c>
      <c r="G160" s="1" t="s">
        <v>496</v>
      </c>
    </row>
    <row r="161" spans="2:7" ht="21">
      <c r="B161" s="6" t="s">
        <v>513</v>
      </c>
      <c r="E161" s="1" t="s">
        <v>495</v>
      </c>
      <c r="F161" s="13">
        <f>SUM(F162)</f>
        <v>50000</v>
      </c>
      <c r="G161" s="1" t="s">
        <v>496</v>
      </c>
    </row>
    <row r="162" spans="3:7" ht="21">
      <c r="C162" s="6" t="s">
        <v>521</v>
      </c>
      <c r="E162" s="1" t="s">
        <v>495</v>
      </c>
      <c r="F162" s="13">
        <f>SUM(F164+F172)</f>
        <v>50000</v>
      </c>
      <c r="G162" s="1" t="s">
        <v>496</v>
      </c>
    </row>
    <row r="163" ht="21">
      <c r="C163" s="2" t="s">
        <v>799</v>
      </c>
    </row>
    <row r="164" spans="4:7" ht="21">
      <c r="D164" s="2" t="s">
        <v>855</v>
      </c>
      <c r="E164" s="5" t="s">
        <v>497</v>
      </c>
      <c r="F164" s="12">
        <v>20000</v>
      </c>
      <c r="G164" s="5" t="s">
        <v>496</v>
      </c>
    </row>
    <row r="165" spans="3:7" ht="21">
      <c r="C165" s="2" t="s">
        <v>89</v>
      </c>
      <c r="G165" s="5"/>
    </row>
    <row r="166" ht="21">
      <c r="D166" s="2" t="s">
        <v>90</v>
      </c>
    </row>
    <row r="167" ht="21">
      <c r="D167" s="2" t="s">
        <v>91</v>
      </c>
    </row>
    <row r="168" ht="21">
      <c r="D168" s="2" t="s">
        <v>93</v>
      </c>
    </row>
    <row r="169" ht="21">
      <c r="D169" s="2" t="s">
        <v>92</v>
      </c>
    </row>
    <row r="170" ht="21">
      <c r="D170" s="2" t="s">
        <v>417</v>
      </c>
    </row>
    <row r="172" spans="4:7" ht="21">
      <c r="D172" s="2" t="s">
        <v>856</v>
      </c>
      <c r="E172" s="5" t="s">
        <v>497</v>
      </c>
      <c r="F172" s="12">
        <v>30000</v>
      </c>
      <c r="G172" s="5" t="s">
        <v>496</v>
      </c>
    </row>
    <row r="173" spans="3:7" ht="21">
      <c r="C173" s="2" t="s">
        <v>94</v>
      </c>
      <c r="G173" s="5"/>
    </row>
    <row r="174" ht="21">
      <c r="D174" s="2" t="s">
        <v>97</v>
      </c>
    </row>
    <row r="175" ht="21">
      <c r="D175" s="2" t="s">
        <v>95</v>
      </c>
    </row>
    <row r="176" ht="21">
      <c r="D176" s="2" t="s">
        <v>96</v>
      </c>
    </row>
    <row r="177" ht="21">
      <c r="D177" s="2" t="s">
        <v>418</v>
      </c>
    </row>
    <row r="178" ht="21">
      <c r="D178" s="2" t="s">
        <v>419</v>
      </c>
    </row>
    <row r="179" spans="2:7" ht="21">
      <c r="B179" s="6" t="s">
        <v>620</v>
      </c>
      <c r="E179" s="1" t="s">
        <v>495</v>
      </c>
      <c r="F179" s="13">
        <f>SUM(F180)</f>
        <v>75000</v>
      </c>
      <c r="G179" s="1" t="s">
        <v>496</v>
      </c>
    </row>
    <row r="180" spans="3:7" ht="21">
      <c r="C180" s="6" t="s">
        <v>621</v>
      </c>
      <c r="E180" s="1" t="s">
        <v>495</v>
      </c>
      <c r="F180" s="13">
        <f>SUM(F181)</f>
        <v>75000</v>
      </c>
      <c r="G180" s="1" t="s">
        <v>496</v>
      </c>
    </row>
    <row r="181" spans="3:7" ht="21">
      <c r="C181" s="2" t="s">
        <v>800</v>
      </c>
      <c r="E181" s="5" t="s">
        <v>497</v>
      </c>
      <c r="F181" s="12">
        <v>75000</v>
      </c>
      <c r="G181" s="5" t="s">
        <v>496</v>
      </c>
    </row>
    <row r="182" ht="21">
      <c r="D182" s="8" t="s">
        <v>98</v>
      </c>
    </row>
    <row r="183" ht="21">
      <c r="D183" s="2" t="s">
        <v>857</v>
      </c>
    </row>
    <row r="184" ht="21">
      <c r="D184" s="2" t="s">
        <v>99</v>
      </c>
    </row>
    <row r="185" ht="21">
      <c r="D185" s="2" t="s">
        <v>420</v>
      </c>
    </row>
    <row r="186" ht="21">
      <c r="D186" s="2" t="s">
        <v>100</v>
      </c>
    </row>
    <row r="187" ht="21">
      <c r="D187" s="2" t="s">
        <v>421</v>
      </c>
    </row>
    <row r="188" ht="21">
      <c r="D188" s="2" t="s">
        <v>665</v>
      </c>
    </row>
    <row r="189" ht="21">
      <c r="D189" s="2" t="s">
        <v>422</v>
      </c>
    </row>
    <row r="190" ht="21">
      <c r="D190" s="2" t="s">
        <v>423</v>
      </c>
    </row>
    <row r="191" ht="21">
      <c r="D191" s="2" t="s">
        <v>424</v>
      </c>
    </row>
    <row r="193" spans="1:7" ht="21">
      <c r="A193" s="4" t="s">
        <v>102</v>
      </c>
      <c r="B193" s="4"/>
      <c r="C193" s="1"/>
      <c r="D193" s="6"/>
      <c r="E193" s="1" t="s">
        <v>495</v>
      </c>
      <c r="F193" s="13">
        <f>SUM(F194)</f>
        <v>150000</v>
      </c>
      <c r="G193" s="1" t="s">
        <v>496</v>
      </c>
    </row>
    <row r="194" spans="2:7" ht="21">
      <c r="B194" s="6" t="s">
        <v>513</v>
      </c>
      <c r="E194" s="1" t="s">
        <v>495</v>
      </c>
      <c r="F194" s="13">
        <f>SUM(F195)</f>
        <v>150000</v>
      </c>
      <c r="G194" s="1" t="s">
        <v>496</v>
      </c>
    </row>
    <row r="195" spans="3:7" ht="21">
      <c r="C195" s="6" t="s">
        <v>521</v>
      </c>
      <c r="E195" s="1" t="s">
        <v>495</v>
      </c>
      <c r="F195" s="13">
        <f>SUM(F197)</f>
        <v>150000</v>
      </c>
      <c r="G195" s="1" t="s">
        <v>496</v>
      </c>
    </row>
    <row r="196" ht="21">
      <c r="C196" s="2" t="s">
        <v>799</v>
      </c>
    </row>
    <row r="197" spans="4:7" ht="21">
      <c r="D197" s="2" t="s">
        <v>858</v>
      </c>
      <c r="E197" s="5" t="s">
        <v>497</v>
      </c>
      <c r="F197" s="12">
        <v>150000</v>
      </c>
      <c r="G197" s="5" t="s">
        <v>496</v>
      </c>
    </row>
    <row r="198" spans="3:7" ht="21">
      <c r="C198" s="2" t="s">
        <v>103</v>
      </c>
      <c r="G198" s="5"/>
    </row>
    <row r="199" ht="21">
      <c r="D199" s="2" t="s">
        <v>104</v>
      </c>
    </row>
    <row r="200" ht="21">
      <c r="D200" s="2" t="s">
        <v>105</v>
      </c>
    </row>
    <row r="201" ht="21">
      <c r="D201" s="2" t="s">
        <v>106</v>
      </c>
    </row>
    <row r="202" ht="21">
      <c r="D202" s="2" t="s">
        <v>859</v>
      </c>
    </row>
    <row r="203" ht="21">
      <c r="D203" s="2" t="s">
        <v>107</v>
      </c>
    </row>
    <row r="204" ht="21">
      <c r="D204" s="2" t="s">
        <v>425</v>
      </c>
    </row>
    <row r="205" ht="21">
      <c r="D205" s="2" t="s">
        <v>42</v>
      </c>
    </row>
  </sheetData>
  <sheetProtection/>
  <mergeCells count="1">
    <mergeCell ref="A1:G1"/>
  </mergeCells>
  <printOptions/>
  <pageMargins left="0.7" right="0.28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J163"/>
  <sheetViews>
    <sheetView zoomScalePageLayoutView="0" workbookViewId="0" topLeftCell="A1">
      <selection activeCell="I15" sqref="I15"/>
    </sheetView>
  </sheetViews>
  <sheetFormatPr defaultColWidth="8.88671875" defaultRowHeight="20.25"/>
  <cols>
    <col min="1" max="1" width="3.4453125" style="2" customWidth="1"/>
    <col min="2" max="2" width="3.3359375" style="2" customWidth="1"/>
    <col min="3" max="3" width="3.21484375" style="5" customWidth="1"/>
    <col min="4" max="4" width="40.3359375" style="2" customWidth="1"/>
    <col min="5" max="5" width="4.77734375" style="5" customWidth="1"/>
    <col min="6" max="6" width="12.99609375" style="12" customWidth="1"/>
    <col min="7" max="7" width="4.10546875" style="2" customWidth="1"/>
    <col min="8" max="16384" width="8.88671875" style="2" customWidth="1"/>
  </cols>
  <sheetData>
    <row r="1" spans="1:7" ht="21">
      <c r="A1" s="66" t="s">
        <v>108</v>
      </c>
      <c r="B1" s="66"/>
      <c r="C1" s="66"/>
      <c r="D1" s="66"/>
      <c r="E1" s="66"/>
      <c r="F1" s="66"/>
      <c r="G1" s="66"/>
    </row>
    <row r="2" spans="1:8" ht="21">
      <c r="A2" s="4" t="s">
        <v>654</v>
      </c>
      <c r="B2" s="4"/>
      <c r="C2" s="1"/>
      <c r="D2" s="6"/>
      <c r="E2" s="1" t="s">
        <v>495</v>
      </c>
      <c r="F2" s="13">
        <f>SUM(F3+F21+F112)</f>
        <v>1386400</v>
      </c>
      <c r="G2" s="1" t="s">
        <v>496</v>
      </c>
      <c r="H2" s="34"/>
    </row>
    <row r="3" spans="1:7" ht="21">
      <c r="A3" s="6"/>
      <c r="B3" s="4" t="s">
        <v>498</v>
      </c>
      <c r="C3" s="1"/>
      <c r="D3" s="6"/>
      <c r="E3" s="1" t="s">
        <v>495</v>
      </c>
      <c r="F3" s="13">
        <f>SUM(F4)</f>
        <v>779400</v>
      </c>
      <c r="G3" s="1" t="s">
        <v>496</v>
      </c>
    </row>
    <row r="4" spans="3:7" ht="21">
      <c r="C4" s="6" t="s">
        <v>505</v>
      </c>
      <c r="E4" s="1" t="s">
        <v>495</v>
      </c>
      <c r="F4" s="13">
        <f>SUM(F5+F9+F13+F17)</f>
        <v>779400</v>
      </c>
      <c r="G4" s="1" t="s">
        <v>496</v>
      </c>
    </row>
    <row r="5" spans="3:7" ht="21">
      <c r="C5" s="2" t="s">
        <v>808</v>
      </c>
      <c r="E5" s="5" t="s">
        <v>497</v>
      </c>
      <c r="F5" s="12">
        <v>606600</v>
      </c>
      <c r="G5" s="5" t="s">
        <v>496</v>
      </c>
    </row>
    <row r="6" ht="21">
      <c r="D6" s="8" t="s">
        <v>630</v>
      </c>
    </row>
    <row r="7" ht="21">
      <c r="D7" s="2" t="s">
        <v>109</v>
      </c>
    </row>
    <row r="9" spans="3:7" ht="21">
      <c r="C9" s="2" t="s">
        <v>359</v>
      </c>
      <c r="E9" s="5" t="s">
        <v>497</v>
      </c>
      <c r="F9" s="12">
        <v>42000</v>
      </c>
      <c r="G9" s="5" t="s">
        <v>496</v>
      </c>
    </row>
    <row r="10" ht="21">
      <c r="D10" s="8" t="s">
        <v>5</v>
      </c>
    </row>
    <row r="11" ht="21">
      <c r="D11" s="2" t="s">
        <v>6</v>
      </c>
    </row>
    <row r="13" spans="3:7" ht="21">
      <c r="C13" s="2" t="s">
        <v>805</v>
      </c>
      <c r="E13" s="5" t="s">
        <v>497</v>
      </c>
      <c r="F13" s="12">
        <v>112800</v>
      </c>
      <c r="G13" s="5" t="s">
        <v>496</v>
      </c>
    </row>
    <row r="14" spans="4:5" ht="21">
      <c r="D14" s="8" t="s">
        <v>634</v>
      </c>
      <c r="E14" s="2"/>
    </row>
    <row r="15" ht="21">
      <c r="D15" s="2" t="s">
        <v>10</v>
      </c>
    </row>
    <row r="17" spans="3:7" ht="21">
      <c r="C17" s="2" t="s">
        <v>731</v>
      </c>
      <c r="E17" s="5" t="s">
        <v>497</v>
      </c>
      <c r="F17" s="12">
        <v>18000</v>
      </c>
      <c r="G17" s="5" t="s">
        <v>496</v>
      </c>
    </row>
    <row r="18" ht="21">
      <c r="D18" s="8" t="s">
        <v>635</v>
      </c>
    </row>
    <row r="19" ht="21">
      <c r="D19" s="2" t="s">
        <v>512</v>
      </c>
    </row>
    <row r="21" spans="2:7" ht="21">
      <c r="B21" s="6" t="s">
        <v>513</v>
      </c>
      <c r="E21" s="1" t="s">
        <v>495</v>
      </c>
      <c r="F21" s="13">
        <f>SUM(F22+F27+F50)</f>
        <v>527000</v>
      </c>
      <c r="G21" s="1" t="s">
        <v>496</v>
      </c>
    </row>
    <row r="22" spans="3:7" ht="21">
      <c r="C22" s="6" t="s">
        <v>514</v>
      </c>
      <c r="E22" s="1" t="s">
        <v>495</v>
      </c>
      <c r="F22" s="13">
        <f>SUM(F23)</f>
        <v>20000</v>
      </c>
      <c r="G22" s="1" t="s">
        <v>496</v>
      </c>
    </row>
    <row r="23" spans="3:7" ht="21">
      <c r="C23" s="2" t="s">
        <v>734</v>
      </c>
      <c r="E23" s="5" t="s">
        <v>497</v>
      </c>
      <c r="F23" s="12">
        <v>20000</v>
      </c>
      <c r="G23" s="5" t="s">
        <v>496</v>
      </c>
    </row>
    <row r="24" ht="21">
      <c r="D24" s="8" t="s">
        <v>639</v>
      </c>
    </row>
    <row r="25" ht="21">
      <c r="D25" s="2" t="s">
        <v>372</v>
      </c>
    </row>
    <row r="27" spans="3:7" ht="21">
      <c r="C27" s="6" t="s">
        <v>521</v>
      </c>
      <c r="E27" s="1" t="s">
        <v>495</v>
      </c>
      <c r="F27" s="13">
        <f>SUM(F28+F39+F46)</f>
        <v>310000</v>
      </c>
      <c r="G27" s="1" t="s">
        <v>496</v>
      </c>
    </row>
    <row r="28" spans="3:7" ht="21">
      <c r="C28" s="2" t="s">
        <v>809</v>
      </c>
      <c r="E28" s="5" t="s">
        <v>497</v>
      </c>
      <c r="F28" s="12">
        <v>100000</v>
      </c>
      <c r="G28" s="5" t="s">
        <v>496</v>
      </c>
    </row>
    <row r="29" ht="21">
      <c r="D29" s="10" t="s">
        <v>384</v>
      </c>
    </row>
    <row r="30" ht="21">
      <c r="D30" s="10" t="s">
        <v>393</v>
      </c>
    </row>
    <row r="31" ht="21">
      <c r="D31" s="2" t="s">
        <v>386</v>
      </c>
    </row>
    <row r="32" ht="21">
      <c r="D32" s="2" t="s">
        <v>387</v>
      </c>
    </row>
    <row r="33" ht="21">
      <c r="D33" s="2" t="s">
        <v>388</v>
      </c>
    </row>
    <row r="34" ht="21">
      <c r="D34" s="2" t="s">
        <v>401</v>
      </c>
    </row>
    <row r="35" ht="21">
      <c r="D35" s="2" t="s">
        <v>389</v>
      </c>
    </row>
    <row r="38" ht="21">
      <c r="C38" s="2" t="s">
        <v>799</v>
      </c>
    </row>
    <row r="39" spans="4:7" ht="21">
      <c r="D39" s="2" t="s">
        <v>814</v>
      </c>
      <c r="E39" s="5" t="s">
        <v>497</v>
      </c>
      <c r="F39" s="12">
        <v>10000</v>
      </c>
      <c r="G39" s="5" t="s">
        <v>496</v>
      </c>
    </row>
    <row r="40" ht="21">
      <c r="D40" s="2" t="s">
        <v>562</v>
      </c>
    </row>
    <row r="41" ht="21">
      <c r="D41" s="2" t="s">
        <v>559</v>
      </c>
    </row>
    <row r="42" ht="21">
      <c r="D42" s="2" t="s">
        <v>560</v>
      </c>
    </row>
    <row r="43" ht="21">
      <c r="D43" s="2" t="s">
        <v>561</v>
      </c>
    </row>
    <row r="44" ht="21">
      <c r="D44" s="2" t="s">
        <v>379</v>
      </c>
    </row>
    <row r="46" spans="3:7" ht="21">
      <c r="C46" s="2" t="s">
        <v>820</v>
      </c>
      <c r="E46" s="5" t="s">
        <v>497</v>
      </c>
      <c r="F46" s="12">
        <v>200000</v>
      </c>
      <c r="G46" s="5" t="s">
        <v>496</v>
      </c>
    </row>
    <row r="47" ht="21">
      <c r="D47" s="8" t="s">
        <v>640</v>
      </c>
    </row>
    <row r="48" ht="21">
      <c r="D48" s="2" t="s">
        <v>569</v>
      </c>
    </row>
    <row r="50" spans="3:7" ht="21">
      <c r="C50" s="6" t="s">
        <v>570</v>
      </c>
      <c r="E50" s="1" t="s">
        <v>495</v>
      </c>
      <c r="F50" s="13">
        <f>SUM(F51+F60+F68+F98+F75+F84+F89+F103)</f>
        <v>197000</v>
      </c>
      <c r="G50" s="1" t="s">
        <v>496</v>
      </c>
    </row>
    <row r="51" spans="3:7" ht="21">
      <c r="C51" s="2" t="s">
        <v>736</v>
      </c>
      <c r="E51" s="5" t="s">
        <v>497</v>
      </c>
      <c r="F51" s="12">
        <v>5000</v>
      </c>
      <c r="G51" s="5" t="s">
        <v>496</v>
      </c>
    </row>
    <row r="52" ht="21">
      <c r="D52" s="11" t="s">
        <v>641</v>
      </c>
    </row>
    <row r="53" ht="21">
      <c r="D53" s="2" t="s">
        <v>571</v>
      </c>
    </row>
    <row r="54" ht="21">
      <c r="D54" s="2" t="s">
        <v>572</v>
      </c>
    </row>
    <row r="55" ht="21">
      <c r="D55" s="2" t="s">
        <v>573</v>
      </c>
    </row>
    <row r="56" ht="21">
      <c r="D56" s="2" t="s">
        <v>574</v>
      </c>
    </row>
    <row r="57" ht="21">
      <c r="D57" s="2" t="s">
        <v>575</v>
      </c>
    </row>
    <row r="58" ht="21">
      <c r="D58" s="2" t="s">
        <v>576</v>
      </c>
    </row>
    <row r="60" spans="3:7" ht="21">
      <c r="C60" s="2" t="s">
        <v>737</v>
      </c>
      <c r="E60" s="5" t="s">
        <v>497</v>
      </c>
      <c r="F60" s="12">
        <v>100000</v>
      </c>
      <c r="G60" s="5" t="s">
        <v>496</v>
      </c>
    </row>
    <row r="61" ht="21">
      <c r="D61" s="8" t="s">
        <v>642</v>
      </c>
    </row>
    <row r="62" ht="21">
      <c r="D62" s="2" t="s">
        <v>577</v>
      </c>
    </row>
    <row r="63" ht="21">
      <c r="D63" s="2" t="s">
        <v>578</v>
      </c>
    </row>
    <row r="64" ht="21">
      <c r="D64" s="2" t="s">
        <v>579</v>
      </c>
    </row>
    <row r="65" ht="21">
      <c r="D65" s="2" t="s">
        <v>580</v>
      </c>
    </row>
    <row r="66" ht="21">
      <c r="D66" s="2" t="s">
        <v>581</v>
      </c>
    </row>
    <row r="68" spans="3:7" ht="21">
      <c r="C68" s="2" t="s">
        <v>739</v>
      </c>
      <c r="E68" s="5" t="s">
        <v>497</v>
      </c>
      <c r="F68" s="12">
        <v>20000</v>
      </c>
      <c r="G68" s="5" t="s">
        <v>496</v>
      </c>
    </row>
    <row r="69" ht="21">
      <c r="D69" s="8" t="s">
        <v>416</v>
      </c>
    </row>
    <row r="70" ht="21">
      <c r="D70" s="2" t="s">
        <v>587</v>
      </c>
    </row>
    <row r="71" ht="21">
      <c r="D71" s="2" t="s">
        <v>588</v>
      </c>
    </row>
    <row r="75" spans="3:7" ht="21">
      <c r="C75" s="2" t="s">
        <v>740</v>
      </c>
      <c r="E75" s="5" t="s">
        <v>497</v>
      </c>
      <c r="F75" s="12">
        <v>10000</v>
      </c>
      <c r="G75" s="5" t="s">
        <v>496</v>
      </c>
    </row>
    <row r="76" ht="21">
      <c r="D76" s="8" t="s">
        <v>645</v>
      </c>
    </row>
    <row r="77" ht="21">
      <c r="D77" s="2" t="s">
        <v>644</v>
      </c>
    </row>
    <row r="78" ht="21">
      <c r="D78" s="2" t="s">
        <v>589</v>
      </c>
    </row>
    <row r="79" ht="21">
      <c r="D79" s="2" t="s">
        <v>590</v>
      </c>
    </row>
    <row r="80" ht="21">
      <c r="D80" s="2" t="s">
        <v>591</v>
      </c>
    </row>
    <row r="81" ht="21">
      <c r="D81" s="2" t="s">
        <v>592</v>
      </c>
    </row>
    <row r="82" ht="21">
      <c r="D82" s="2" t="s">
        <v>576</v>
      </c>
    </row>
    <row r="84" spans="3:7" ht="21">
      <c r="C84" s="2" t="s">
        <v>741</v>
      </c>
      <c r="E84" s="5" t="s">
        <v>497</v>
      </c>
      <c r="F84" s="12">
        <v>30000</v>
      </c>
      <c r="G84" s="5" t="s">
        <v>496</v>
      </c>
    </row>
    <row r="85" ht="21">
      <c r="D85" s="11" t="s">
        <v>646</v>
      </c>
    </row>
    <row r="86" ht="21">
      <c r="D86" s="2" t="s">
        <v>593</v>
      </c>
    </row>
    <row r="87" ht="21">
      <c r="D87" s="2" t="s">
        <v>594</v>
      </c>
    </row>
    <row r="89" spans="3:7" ht="21">
      <c r="C89" s="2" t="s">
        <v>744</v>
      </c>
      <c r="E89" s="5" t="s">
        <v>497</v>
      </c>
      <c r="F89" s="12">
        <v>10000</v>
      </c>
      <c r="G89" s="5" t="s">
        <v>496</v>
      </c>
    </row>
    <row r="90" ht="21">
      <c r="D90" s="8" t="s">
        <v>647</v>
      </c>
    </row>
    <row r="91" ht="21">
      <c r="D91" s="2" t="s">
        <v>595</v>
      </c>
    </row>
    <row r="92" ht="21">
      <c r="D92" s="2" t="s">
        <v>596</v>
      </c>
    </row>
    <row r="93" ht="21">
      <c r="D93" s="2" t="s">
        <v>578</v>
      </c>
    </row>
    <row r="94" ht="21">
      <c r="D94" s="2" t="s">
        <v>597</v>
      </c>
    </row>
    <row r="95" ht="21">
      <c r="D95" s="2" t="s">
        <v>598</v>
      </c>
    </row>
    <row r="96" ht="21">
      <c r="D96" s="2" t="s">
        <v>603</v>
      </c>
    </row>
    <row r="98" spans="3:7" ht="21">
      <c r="C98" s="2" t="s">
        <v>742</v>
      </c>
      <c r="E98" s="5" t="s">
        <v>497</v>
      </c>
      <c r="F98" s="12">
        <v>2000</v>
      </c>
      <c r="G98" s="2" t="s">
        <v>496</v>
      </c>
    </row>
    <row r="99" ht="21">
      <c r="D99" s="8" t="s">
        <v>111</v>
      </c>
    </row>
    <row r="100" ht="21">
      <c r="D100" s="2" t="s">
        <v>82</v>
      </c>
    </row>
    <row r="101" ht="21">
      <c r="D101" s="2" t="s">
        <v>110</v>
      </c>
    </row>
    <row r="103" spans="3:7" ht="21">
      <c r="C103" s="2" t="s">
        <v>745</v>
      </c>
      <c r="E103" s="5" t="s">
        <v>497</v>
      </c>
      <c r="F103" s="12">
        <v>20000</v>
      </c>
      <c r="G103" s="5" t="s">
        <v>496</v>
      </c>
    </row>
    <row r="104" ht="21">
      <c r="D104" s="8" t="s">
        <v>648</v>
      </c>
    </row>
    <row r="105" ht="21">
      <c r="D105" s="2" t="s">
        <v>600</v>
      </c>
    </row>
    <row r="106" ht="21">
      <c r="D106" s="2" t="s">
        <v>601</v>
      </c>
    </row>
    <row r="107" ht="21">
      <c r="D107" s="2" t="s">
        <v>602</v>
      </c>
    </row>
    <row r="108" ht="21">
      <c r="D108" s="2" t="s">
        <v>597</v>
      </c>
    </row>
    <row r="109" ht="21">
      <c r="D109" s="2" t="s">
        <v>598</v>
      </c>
    </row>
    <row r="110" ht="21">
      <c r="D110" s="2" t="s">
        <v>603</v>
      </c>
    </row>
    <row r="112" spans="2:7" ht="21">
      <c r="B112" s="6" t="s">
        <v>616</v>
      </c>
      <c r="E112" s="1" t="s">
        <v>495</v>
      </c>
      <c r="F112" s="13">
        <f>SUM(F113)</f>
        <v>80000</v>
      </c>
      <c r="G112" s="1" t="s">
        <v>496</v>
      </c>
    </row>
    <row r="113" spans="3:7" ht="21">
      <c r="C113" s="6" t="s">
        <v>617</v>
      </c>
      <c r="E113" s="1" t="s">
        <v>495</v>
      </c>
      <c r="F113" s="13">
        <f>SUM(F114)</f>
        <v>80000</v>
      </c>
      <c r="G113" s="1" t="s">
        <v>496</v>
      </c>
    </row>
    <row r="114" spans="3:7" ht="21">
      <c r="C114" s="2" t="s">
        <v>755</v>
      </c>
      <c r="E114" s="5" t="s">
        <v>497</v>
      </c>
      <c r="F114" s="12">
        <v>80000</v>
      </c>
      <c r="G114" s="5" t="s">
        <v>496</v>
      </c>
    </row>
    <row r="115" ht="21">
      <c r="D115" s="8" t="s">
        <v>619</v>
      </c>
    </row>
    <row r="116" ht="21">
      <c r="D116" s="2" t="s">
        <v>618</v>
      </c>
    </row>
    <row r="118" spans="1:10" ht="21">
      <c r="A118" s="4" t="s">
        <v>328</v>
      </c>
      <c r="B118" s="4"/>
      <c r="C118" s="63"/>
      <c r="D118" s="6"/>
      <c r="E118" s="63" t="s">
        <v>495</v>
      </c>
      <c r="F118" s="13">
        <f>SUM(F119+F151+F222)</f>
        <v>254600</v>
      </c>
      <c r="G118" s="63" t="s">
        <v>496</v>
      </c>
      <c r="H118" s="34"/>
      <c r="J118" s="34">
        <f>SUM(F118+F2)</f>
        <v>1641000</v>
      </c>
    </row>
    <row r="119" spans="1:7" ht="21">
      <c r="A119" s="6"/>
      <c r="B119" s="4" t="s">
        <v>616</v>
      </c>
      <c r="C119" s="63"/>
      <c r="D119" s="6"/>
      <c r="E119" s="63" t="s">
        <v>495</v>
      </c>
      <c r="F119" s="13">
        <f>SUM(F120)</f>
        <v>254600</v>
      </c>
      <c r="G119" s="63" t="s">
        <v>496</v>
      </c>
    </row>
    <row r="120" spans="3:7" ht="21">
      <c r="C120" s="6" t="s">
        <v>159</v>
      </c>
      <c r="E120" s="50" t="s">
        <v>495</v>
      </c>
      <c r="F120" s="13">
        <f>SUM(F130+F146+F138+F122+F157)</f>
        <v>254600</v>
      </c>
      <c r="G120" s="50" t="s">
        <v>496</v>
      </c>
    </row>
    <row r="121" ht="21">
      <c r="C121" s="2" t="s">
        <v>756</v>
      </c>
    </row>
    <row r="122" spans="4:7" ht="21">
      <c r="D122" s="2" t="s">
        <v>864</v>
      </c>
      <c r="E122" s="5" t="s">
        <v>497</v>
      </c>
      <c r="F122" s="12">
        <v>60100</v>
      </c>
      <c r="G122" s="5" t="s">
        <v>496</v>
      </c>
    </row>
    <row r="123" ht="21">
      <c r="C123" s="7" t="s">
        <v>187</v>
      </c>
    </row>
    <row r="124" ht="21">
      <c r="D124" s="2" t="s">
        <v>177</v>
      </c>
    </row>
    <row r="125" ht="21">
      <c r="D125" s="2" t="s">
        <v>188</v>
      </c>
    </row>
    <row r="126" ht="21">
      <c r="D126" s="2" t="s">
        <v>189</v>
      </c>
    </row>
    <row r="127" ht="21">
      <c r="D127" s="2" t="s">
        <v>171</v>
      </c>
    </row>
    <row r="128" ht="21">
      <c r="D128" s="2" t="s">
        <v>456</v>
      </c>
    </row>
    <row r="130" spans="4:7" ht="21">
      <c r="D130" s="2" t="s">
        <v>860</v>
      </c>
      <c r="E130" s="5" t="s">
        <v>497</v>
      </c>
      <c r="F130" s="12">
        <v>70900</v>
      </c>
      <c r="G130" s="5" t="s">
        <v>496</v>
      </c>
    </row>
    <row r="131" ht="21">
      <c r="C131" s="7" t="s">
        <v>173</v>
      </c>
    </row>
    <row r="132" ht="21">
      <c r="D132" s="2" t="s">
        <v>176</v>
      </c>
    </row>
    <row r="133" ht="21">
      <c r="D133" s="2" t="s">
        <v>174</v>
      </c>
    </row>
    <row r="134" ht="21">
      <c r="D134" s="2" t="s">
        <v>175</v>
      </c>
    </row>
    <row r="135" ht="21">
      <c r="D135" s="2" t="s">
        <v>171</v>
      </c>
    </row>
    <row r="136" ht="21">
      <c r="D136" s="2" t="s">
        <v>453</v>
      </c>
    </row>
    <row r="138" spans="4:7" ht="21">
      <c r="D138" s="2" t="s">
        <v>862</v>
      </c>
      <c r="E138" s="5" t="s">
        <v>497</v>
      </c>
      <c r="F138" s="12">
        <v>46400</v>
      </c>
      <c r="G138" s="5" t="s">
        <v>496</v>
      </c>
    </row>
    <row r="139" ht="21">
      <c r="C139" s="7" t="s">
        <v>863</v>
      </c>
    </row>
    <row r="140" ht="21">
      <c r="D140" s="2" t="s">
        <v>186</v>
      </c>
    </row>
    <row r="141" ht="21">
      <c r="D141" s="2" t="s">
        <v>184</v>
      </c>
    </row>
    <row r="142" ht="21">
      <c r="D142" s="2" t="s">
        <v>185</v>
      </c>
    </row>
    <row r="143" ht="21">
      <c r="D143" s="2" t="s">
        <v>171</v>
      </c>
    </row>
    <row r="144" ht="21">
      <c r="D144" s="2" t="s">
        <v>455</v>
      </c>
    </row>
    <row r="146" spans="4:7" ht="21">
      <c r="D146" s="2" t="s">
        <v>861</v>
      </c>
      <c r="E146" s="5" t="s">
        <v>497</v>
      </c>
      <c r="F146" s="12">
        <v>53000</v>
      </c>
      <c r="G146" s="5" t="s">
        <v>496</v>
      </c>
    </row>
    <row r="147" ht="21">
      <c r="C147" s="7" t="s">
        <v>894</v>
      </c>
    </row>
    <row r="148" ht="21">
      <c r="D148" s="2" t="s">
        <v>183</v>
      </c>
    </row>
    <row r="149" ht="21">
      <c r="D149" s="2" t="s">
        <v>179</v>
      </c>
    </row>
    <row r="150" ht="21">
      <c r="D150" s="2" t="s">
        <v>178</v>
      </c>
    </row>
    <row r="151" ht="21">
      <c r="D151" s="2" t="s">
        <v>180</v>
      </c>
    </row>
    <row r="152" ht="21">
      <c r="D152" s="2" t="s">
        <v>181</v>
      </c>
    </row>
    <row r="153" ht="21">
      <c r="D153" s="2" t="s">
        <v>182</v>
      </c>
    </row>
    <row r="154" ht="21">
      <c r="D154" s="2" t="s">
        <v>448</v>
      </c>
    </row>
    <row r="155" ht="21">
      <c r="D155" s="2" t="s">
        <v>454</v>
      </c>
    </row>
    <row r="157" spans="4:7" ht="21">
      <c r="D157" s="2" t="s">
        <v>865</v>
      </c>
      <c r="E157" s="5" t="s">
        <v>497</v>
      </c>
      <c r="F157" s="12">
        <v>24200</v>
      </c>
      <c r="G157" s="5" t="s">
        <v>496</v>
      </c>
    </row>
    <row r="158" ht="21">
      <c r="C158" s="7" t="s">
        <v>190</v>
      </c>
    </row>
    <row r="159" ht="21">
      <c r="D159" s="2" t="s">
        <v>176</v>
      </c>
    </row>
    <row r="160" ht="21">
      <c r="D160" s="2" t="s">
        <v>191</v>
      </c>
    </row>
    <row r="161" ht="21">
      <c r="D161" s="2" t="s">
        <v>192</v>
      </c>
    </row>
    <row r="162" ht="21">
      <c r="D162" s="2" t="s">
        <v>171</v>
      </c>
    </row>
    <row r="163" ht="21">
      <c r="D163" s="2" t="s">
        <v>457</v>
      </c>
    </row>
  </sheetData>
  <sheetProtection/>
  <mergeCells count="1">
    <mergeCell ref="A1:G1"/>
  </mergeCells>
  <printOptions/>
  <pageMargins left="0.7" right="0.28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88"/>
  <sheetViews>
    <sheetView zoomScalePageLayoutView="0" workbookViewId="0" topLeftCell="A1">
      <selection activeCell="H1" sqref="H1:H65536"/>
    </sheetView>
  </sheetViews>
  <sheetFormatPr defaultColWidth="8.88671875" defaultRowHeight="20.25"/>
  <cols>
    <col min="1" max="1" width="3.4453125" style="2" customWidth="1"/>
    <col min="2" max="2" width="3.3359375" style="2" customWidth="1"/>
    <col min="3" max="3" width="3.21484375" style="5" customWidth="1"/>
    <col min="4" max="4" width="40.3359375" style="2" customWidth="1"/>
    <col min="5" max="5" width="4.77734375" style="5" customWidth="1"/>
    <col min="6" max="6" width="12.99609375" style="12" customWidth="1"/>
    <col min="7" max="7" width="4.10546875" style="2" customWidth="1"/>
    <col min="8" max="16384" width="8.88671875" style="2" customWidth="1"/>
  </cols>
  <sheetData>
    <row r="1" spans="1:7" ht="21">
      <c r="A1" s="66" t="s">
        <v>112</v>
      </c>
      <c r="B1" s="66"/>
      <c r="C1" s="66"/>
      <c r="D1" s="66"/>
      <c r="E1" s="66"/>
      <c r="F1" s="66"/>
      <c r="G1" s="66"/>
    </row>
    <row r="2" spans="1:8" ht="21">
      <c r="A2" s="4" t="s">
        <v>297</v>
      </c>
      <c r="B2" s="4"/>
      <c r="C2" s="1"/>
      <c r="D2" s="6"/>
      <c r="E2" s="1" t="s">
        <v>495</v>
      </c>
      <c r="F2" s="13">
        <f>SUM(F3)</f>
        <v>251820</v>
      </c>
      <c r="G2" s="1" t="s">
        <v>496</v>
      </c>
      <c r="H2" s="34"/>
    </row>
    <row r="3" spans="1:7" ht="21">
      <c r="A3" s="6"/>
      <c r="B3" s="4" t="s">
        <v>498</v>
      </c>
      <c r="C3" s="1"/>
      <c r="D3" s="6"/>
      <c r="E3" s="1" t="s">
        <v>495</v>
      </c>
      <c r="F3" s="13">
        <f>SUM(F4)</f>
        <v>251820</v>
      </c>
      <c r="G3" s="1" t="s">
        <v>496</v>
      </c>
    </row>
    <row r="4" spans="3:7" ht="21">
      <c r="C4" s="6" t="s">
        <v>505</v>
      </c>
      <c r="E4" s="1" t="s">
        <v>495</v>
      </c>
      <c r="F4" s="13">
        <f>SUM(F5)</f>
        <v>251820</v>
      </c>
      <c r="G4" s="1" t="s">
        <v>496</v>
      </c>
    </row>
    <row r="5" spans="3:7" ht="21">
      <c r="C5" s="2" t="s">
        <v>833</v>
      </c>
      <c r="E5" s="5" t="s">
        <v>497</v>
      </c>
      <c r="F5" s="12">
        <v>251820</v>
      </c>
      <c r="G5" s="5" t="s">
        <v>496</v>
      </c>
    </row>
    <row r="6" ht="21">
      <c r="D6" s="8" t="s">
        <v>630</v>
      </c>
    </row>
    <row r="7" ht="21">
      <c r="D7" s="2" t="s">
        <v>9</v>
      </c>
    </row>
    <row r="8" spans="1:7" ht="21">
      <c r="A8" s="4" t="s">
        <v>867</v>
      </c>
      <c r="B8" s="4"/>
      <c r="C8" s="1"/>
      <c r="D8" s="6"/>
      <c r="E8" s="1" t="s">
        <v>495</v>
      </c>
      <c r="F8" s="13">
        <f>SUM(F9)</f>
        <v>135000</v>
      </c>
      <c r="G8" s="1" t="s">
        <v>496</v>
      </c>
    </row>
    <row r="9" spans="2:7" ht="21">
      <c r="B9" s="6" t="s">
        <v>513</v>
      </c>
      <c r="E9" s="1" t="s">
        <v>495</v>
      </c>
      <c r="F9" s="13">
        <f>SUM(F10)</f>
        <v>135000</v>
      </c>
      <c r="G9" s="1" t="s">
        <v>496</v>
      </c>
    </row>
    <row r="10" spans="3:7" ht="21">
      <c r="C10" s="6" t="s">
        <v>521</v>
      </c>
      <c r="E10" s="1" t="s">
        <v>495</v>
      </c>
      <c r="F10" s="13">
        <f>SUM(F42+F59+F52+F12+F19+F34+F26+F66)</f>
        <v>135000</v>
      </c>
      <c r="G10" s="1" t="s">
        <v>496</v>
      </c>
    </row>
    <row r="11" ht="21">
      <c r="C11" s="2" t="s">
        <v>799</v>
      </c>
    </row>
    <row r="12" spans="4:7" ht="21">
      <c r="D12" s="2" t="s">
        <v>870</v>
      </c>
      <c r="E12" s="5" t="s">
        <v>497</v>
      </c>
      <c r="F12" s="12">
        <v>20000</v>
      </c>
      <c r="G12" s="5" t="s">
        <v>496</v>
      </c>
    </row>
    <row r="13" ht="21">
      <c r="D13" s="2" t="s">
        <v>125</v>
      </c>
    </row>
    <row r="14" ht="21">
      <c r="D14" s="2" t="s">
        <v>123</v>
      </c>
    </row>
    <row r="15" ht="21">
      <c r="D15" s="2" t="s">
        <v>124</v>
      </c>
    </row>
    <row r="16" ht="21">
      <c r="D16" s="2" t="s">
        <v>431</v>
      </c>
    </row>
    <row r="17" ht="21">
      <c r="D17" s="2" t="s">
        <v>432</v>
      </c>
    </row>
    <row r="18" ht="21">
      <c r="C18" s="2"/>
    </row>
    <row r="19" spans="4:7" ht="21">
      <c r="D19" s="2" t="s">
        <v>871</v>
      </c>
      <c r="E19" s="5" t="s">
        <v>497</v>
      </c>
      <c r="F19" s="12">
        <v>20000</v>
      </c>
      <c r="G19" s="5" t="s">
        <v>496</v>
      </c>
    </row>
    <row r="20" ht="21">
      <c r="D20" s="2" t="s">
        <v>127</v>
      </c>
    </row>
    <row r="21" ht="21">
      <c r="D21" s="2" t="s">
        <v>126</v>
      </c>
    </row>
    <row r="22" ht="21">
      <c r="D22" s="2" t="s">
        <v>61</v>
      </c>
    </row>
    <row r="23" ht="21">
      <c r="D23" s="2" t="s">
        <v>128</v>
      </c>
    </row>
    <row r="24" ht="21">
      <c r="D24" s="2" t="s">
        <v>433</v>
      </c>
    </row>
    <row r="25" ht="21">
      <c r="C25" s="2"/>
    </row>
    <row r="26" spans="4:7" ht="21">
      <c r="D26" s="2" t="s">
        <v>873</v>
      </c>
      <c r="E26" s="5" t="s">
        <v>497</v>
      </c>
      <c r="F26" s="12">
        <v>20000</v>
      </c>
      <c r="G26" s="5" t="s">
        <v>496</v>
      </c>
    </row>
    <row r="27" spans="3:7" ht="21">
      <c r="C27" s="2" t="s">
        <v>132</v>
      </c>
      <c r="G27" s="5"/>
    </row>
    <row r="28" spans="4:7" ht="21">
      <c r="D28" s="2" t="s">
        <v>436</v>
      </c>
      <c r="G28" s="5"/>
    </row>
    <row r="29" spans="4:7" ht="21">
      <c r="D29" s="2" t="s">
        <v>686</v>
      </c>
      <c r="G29" s="5"/>
    </row>
    <row r="30" spans="4:7" ht="21">
      <c r="D30" s="2" t="s">
        <v>133</v>
      </c>
      <c r="G30" s="5"/>
    </row>
    <row r="31" spans="4:7" ht="21">
      <c r="D31" s="2" t="s">
        <v>437</v>
      </c>
      <c r="G31" s="5"/>
    </row>
    <row r="32" spans="4:7" ht="21">
      <c r="D32" s="2" t="s">
        <v>438</v>
      </c>
      <c r="G32" s="5"/>
    </row>
    <row r="33" ht="21">
      <c r="C33" s="2"/>
    </row>
    <row r="34" spans="4:7" ht="21">
      <c r="D34" s="2" t="s">
        <v>872</v>
      </c>
      <c r="E34" s="5" t="s">
        <v>497</v>
      </c>
      <c r="F34" s="12">
        <v>20000</v>
      </c>
      <c r="G34" s="5" t="s">
        <v>496</v>
      </c>
    </row>
    <row r="35" spans="3:7" ht="21">
      <c r="C35" s="7" t="s">
        <v>129</v>
      </c>
      <c r="G35" s="5"/>
    </row>
    <row r="36" spans="4:7" ht="21">
      <c r="D36" s="2" t="s">
        <v>131</v>
      </c>
      <c r="G36" s="5"/>
    </row>
    <row r="37" spans="4:7" ht="21">
      <c r="D37" s="2" t="s">
        <v>130</v>
      </c>
      <c r="G37" s="5"/>
    </row>
    <row r="38" spans="4:7" ht="21">
      <c r="D38" s="2" t="s">
        <v>124</v>
      </c>
      <c r="G38" s="5"/>
    </row>
    <row r="39" spans="4:7" ht="21">
      <c r="D39" s="2" t="s">
        <v>434</v>
      </c>
      <c r="G39" s="5"/>
    </row>
    <row r="40" spans="4:7" ht="21">
      <c r="D40" s="2" t="s">
        <v>435</v>
      </c>
      <c r="G40" s="5"/>
    </row>
    <row r="41" ht="21">
      <c r="C41" s="2"/>
    </row>
    <row r="42" spans="4:7" ht="21">
      <c r="D42" s="2" t="s">
        <v>866</v>
      </c>
      <c r="E42" s="5" t="s">
        <v>497</v>
      </c>
      <c r="F42" s="12">
        <v>10000</v>
      </c>
      <c r="G42" s="5" t="s">
        <v>496</v>
      </c>
    </row>
    <row r="43" ht="21">
      <c r="D43" s="2" t="s">
        <v>113</v>
      </c>
    </row>
    <row r="44" ht="21">
      <c r="D44" s="2" t="s">
        <v>117</v>
      </c>
    </row>
    <row r="45" ht="21">
      <c r="D45" s="2" t="s">
        <v>114</v>
      </c>
    </row>
    <row r="46" ht="21">
      <c r="D46" s="2" t="s">
        <v>115</v>
      </c>
    </row>
    <row r="47" ht="21">
      <c r="D47" s="2" t="s">
        <v>116</v>
      </c>
    </row>
    <row r="48" ht="21">
      <c r="D48" s="2" t="s">
        <v>61</v>
      </c>
    </row>
    <row r="49" ht="21">
      <c r="D49" s="2" t="s">
        <v>429</v>
      </c>
    </row>
    <row r="50" ht="21">
      <c r="D50" s="2" t="s">
        <v>426</v>
      </c>
    </row>
    <row r="51" ht="21">
      <c r="C51" s="2"/>
    </row>
    <row r="52" spans="4:7" ht="21">
      <c r="D52" s="2" t="s">
        <v>869</v>
      </c>
      <c r="E52" s="5" t="s">
        <v>497</v>
      </c>
      <c r="F52" s="12">
        <v>10000</v>
      </c>
      <c r="G52" s="5" t="s">
        <v>496</v>
      </c>
    </row>
    <row r="53" spans="4:7" ht="21">
      <c r="D53" s="2" t="s">
        <v>122</v>
      </c>
      <c r="G53" s="5"/>
    </row>
    <row r="54" ht="21">
      <c r="D54" s="2" t="s">
        <v>121</v>
      </c>
    </row>
    <row r="55" ht="21">
      <c r="D55" s="2" t="s">
        <v>685</v>
      </c>
    </row>
    <row r="56" ht="21">
      <c r="D56" s="2" t="s">
        <v>430</v>
      </c>
    </row>
    <row r="57" ht="21">
      <c r="D57" s="2" t="s">
        <v>381</v>
      </c>
    </row>
    <row r="58" ht="21">
      <c r="C58" s="2"/>
    </row>
    <row r="59" spans="4:7" ht="21">
      <c r="D59" s="2" t="s">
        <v>868</v>
      </c>
      <c r="E59" s="5" t="s">
        <v>497</v>
      </c>
      <c r="F59" s="12">
        <v>20000</v>
      </c>
      <c r="G59" s="5" t="s">
        <v>496</v>
      </c>
    </row>
    <row r="60" ht="21">
      <c r="D60" s="2" t="s">
        <v>120</v>
      </c>
    </row>
    <row r="61" ht="21">
      <c r="D61" s="2" t="s">
        <v>118</v>
      </c>
    </row>
    <row r="62" ht="21">
      <c r="D62" s="2" t="s">
        <v>119</v>
      </c>
    </row>
    <row r="63" ht="21">
      <c r="D63" s="2" t="s">
        <v>427</v>
      </c>
    </row>
    <row r="64" ht="21">
      <c r="D64" s="2" t="s">
        <v>428</v>
      </c>
    </row>
    <row r="65" ht="21">
      <c r="C65" s="2"/>
    </row>
    <row r="66" spans="4:7" ht="21">
      <c r="D66" s="2" t="s">
        <v>874</v>
      </c>
      <c r="E66" s="5" t="s">
        <v>497</v>
      </c>
      <c r="F66" s="12">
        <v>15000</v>
      </c>
      <c r="G66" s="5" t="s">
        <v>496</v>
      </c>
    </row>
    <row r="67" ht="21">
      <c r="D67" s="2" t="s">
        <v>366</v>
      </c>
    </row>
    <row r="68" ht="21">
      <c r="D68" s="2" t="s">
        <v>367</v>
      </c>
    </row>
    <row r="69" ht="21">
      <c r="D69" s="2" t="s">
        <v>368</v>
      </c>
    </row>
    <row r="70" ht="21">
      <c r="D70" s="2" t="s">
        <v>439</v>
      </c>
    </row>
    <row r="71" ht="21">
      <c r="D71" s="2" t="s">
        <v>440</v>
      </c>
    </row>
    <row r="72" ht="21">
      <c r="D72" s="2" t="s">
        <v>441</v>
      </c>
    </row>
    <row r="73" ht="21">
      <c r="D73" s="38" t="s">
        <v>442</v>
      </c>
    </row>
    <row r="74" ht="21">
      <c r="D74" s="36" t="s">
        <v>488</v>
      </c>
    </row>
    <row r="86" ht="21">
      <c r="D86" s="37"/>
    </row>
    <row r="87" ht="21">
      <c r="D87" s="46"/>
    </row>
    <row r="88" ht="21">
      <c r="D88" s="22"/>
    </row>
  </sheetData>
  <sheetProtection/>
  <mergeCells count="1">
    <mergeCell ref="A1:G1"/>
  </mergeCells>
  <printOptions/>
  <pageMargins left="0.7" right="0.28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52"/>
  <sheetViews>
    <sheetView zoomScalePageLayoutView="0" workbookViewId="0" topLeftCell="A1">
      <selection activeCell="H1" sqref="H1:H65536"/>
    </sheetView>
  </sheetViews>
  <sheetFormatPr defaultColWidth="8.88671875" defaultRowHeight="20.25"/>
  <cols>
    <col min="1" max="1" width="3.4453125" style="2" customWidth="1"/>
    <col min="2" max="2" width="3.3359375" style="2" customWidth="1"/>
    <col min="3" max="3" width="3.21484375" style="5" customWidth="1"/>
    <col min="4" max="4" width="40.3359375" style="2" customWidth="1"/>
    <col min="5" max="5" width="4.77734375" style="5" customWidth="1"/>
    <col min="6" max="6" width="12.99609375" style="12" customWidth="1"/>
    <col min="7" max="7" width="4.10546875" style="2" customWidth="1"/>
    <col min="8" max="16384" width="8.88671875" style="2" customWidth="1"/>
  </cols>
  <sheetData>
    <row r="1" spans="1:7" ht="21">
      <c r="A1" s="66" t="s">
        <v>134</v>
      </c>
      <c r="B1" s="66"/>
      <c r="C1" s="66"/>
      <c r="D1" s="66"/>
      <c r="E1" s="66"/>
      <c r="F1" s="66"/>
      <c r="G1" s="66"/>
    </row>
    <row r="2" spans="1:8" ht="21">
      <c r="A2" s="4" t="s">
        <v>135</v>
      </c>
      <c r="B2" s="4"/>
      <c r="C2" s="1"/>
      <c r="D2" s="6"/>
      <c r="E2" s="1" t="s">
        <v>495</v>
      </c>
      <c r="F2" s="13">
        <f>SUM(F3)</f>
        <v>112000</v>
      </c>
      <c r="G2" s="1" t="s">
        <v>496</v>
      </c>
      <c r="H2" s="34"/>
    </row>
    <row r="3" spans="2:7" ht="21">
      <c r="B3" s="6" t="s">
        <v>513</v>
      </c>
      <c r="E3" s="1" t="s">
        <v>495</v>
      </c>
      <c r="F3" s="13">
        <f>SUM(F4+F19)</f>
        <v>112000</v>
      </c>
      <c r="G3" s="1" t="s">
        <v>496</v>
      </c>
    </row>
    <row r="4" spans="3:7" ht="21">
      <c r="C4" s="6" t="s">
        <v>521</v>
      </c>
      <c r="E4" s="1" t="s">
        <v>495</v>
      </c>
      <c r="F4" s="13">
        <f>SUM(F6+F13)</f>
        <v>70000</v>
      </c>
      <c r="G4" s="1" t="s">
        <v>496</v>
      </c>
    </row>
    <row r="5" ht="21">
      <c r="C5" s="2" t="s">
        <v>799</v>
      </c>
    </row>
    <row r="6" spans="4:7" ht="21">
      <c r="D6" s="2" t="s">
        <v>875</v>
      </c>
      <c r="E6" s="5" t="s">
        <v>497</v>
      </c>
      <c r="F6" s="12">
        <v>40000</v>
      </c>
      <c r="G6" s="5" t="s">
        <v>496</v>
      </c>
    </row>
    <row r="7" ht="21">
      <c r="D7" s="2" t="s">
        <v>138</v>
      </c>
    </row>
    <row r="8" ht="21">
      <c r="D8" s="2" t="s">
        <v>136</v>
      </c>
    </row>
    <row r="9" ht="21">
      <c r="D9" s="2" t="s">
        <v>137</v>
      </c>
    </row>
    <row r="10" ht="21">
      <c r="D10" s="2" t="s">
        <v>443</v>
      </c>
    </row>
    <row r="11" ht="21">
      <c r="D11" s="2" t="s">
        <v>444</v>
      </c>
    </row>
    <row r="13" spans="4:7" ht="21">
      <c r="D13" s="2" t="s">
        <v>876</v>
      </c>
      <c r="E13" s="5" t="s">
        <v>497</v>
      </c>
      <c r="F13" s="12">
        <v>30000</v>
      </c>
      <c r="G13" s="5" t="s">
        <v>496</v>
      </c>
    </row>
    <row r="14" ht="21">
      <c r="D14" s="2" t="s">
        <v>361</v>
      </c>
    </row>
    <row r="15" ht="21">
      <c r="D15" s="2" t="s">
        <v>362</v>
      </c>
    </row>
    <row r="16" ht="21">
      <c r="D16" s="2" t="s">
        <v>363</v>
      </c>
    </row>
    <row r="17" ht="21">
      <c r="D17" s="36" t="s">
        <v>364</v>
      </c>
    </row>
    <row r="18" ht="21">
      <c r="D18" s="36" t="s">
        <v>365</v>
      </c>
    </row>
    <row r="19" spans="3:7" ht="21">
      <c r="C19" s="6" t="s">
        <v>570</v>
      </c>
      <c r="E19" s="1" t="s">
        <v>495</v>
      </c>
      <c r="F19" s="13">
        <f>SUM(F20)</f>
        <v>42000</v>
      </c>
      <c r="G19" s="1" t="s">
        <v>496</v>
      </c>
    </row>
    <row r="20" spans="3:7" ht="21">
      <c r="C20" s="2" t="s">
        <v>743</v>
      </c>
      <c r="E20" s="5" t="s">
        <v>497</v>
      </c>
      <c r="F20" s="12">
        <v>42000</v>
      </c>
      <c r="G20" s="5" t="s">
        <v>496</v>
      </c>
    </row>
    <row r="21" ht="21">
      <c r="D21" s="8" t="s">
        <v>140</v>
      </c>
    </row>
    <row r="22" ht="21">
      <c r="D22" s="2" t="s">
        <v>139</v>
      </c>
    </row>
    <row r="23" ht="21">
      <c r="D23" s="2" t="s">
        <v>141</v>
      </c>
    </row>
    <row r="24" ht="21">
      <c r="D24" s="2" t="s">
        <v>142</v>
      </c>
    </row>
    <row r="25" ht="21">
      <c r="D25" s="2" t="s">
        <v>144</v>
      </c>
    </row>
    <row r="26" ht="21">
      <c r="D26" s="2" t="s">
        <v>143</v>
      </c>
    </row>
    <row r="27" ht="21">
      <c r="D27" s="2" t="s">
        <v>145</v>
      </c>
    </row>
    <row r="29" spans="1:7" ht="21">
      <c r="A29" s="4" t="s">
        <v>146</v>
      </c>
      <c r="B29" s="4"/>
      <c r="C29" s="1"/>
      <c r="D29" s="6"/>
      <c r="E29" s="1" t="s">
        <v>495</v>
      </c>
      <c r="F29" s="13">
        <f>SUM(F30)</f>
        <v>130000</v>
      </c>
      <c r="G29" s="1" t="s">
        <v>496</v>
      </c>
    </row>
    <row r="30" spans="2:7" ht="21">
      <c r="B30" s="6" t="s">
        <v>513</v>
      </c>
      <c r="E30" s="1" t="s">
        <v>495</v>
      </c>
      <c r="F30" s="13">
        <f>SUM(F31)</f>
        <v>130000</v>
      </c>
      <c r="G30" s="1" t="s">
        <v>496</v>
      </c>
    </row>
    <row r="31" spans="3:7" ht="21">
      <c r="C31" s="6" t="s">
        <v>521</v>
      </c>
      <c r="E31" s="1" t="s">
        <v>495</v>
      </c>
      <c r="F31" s="13">
        <f>SUM(F45+F33+F38)</f>
        <v>130000</v>
      </c>
      <c r="G31" s="1" t="s">
        <v>496</v>
      </c>
    </row>
    <row r="32" ht="21">
      <c r="C32" s="2" t="s">
        <v>799</v>
      </c>
    </row>
    <row r="33" spans="4:7" ht="21">
      <c r="D33" s="2" t="s">
        <v>877</v>
      </c>
      <c r="E33" s="5" t="s">
        <v>497</v>
      </c>
      <c r="F33" s="12">
        <v>10000</v>
      </c>
      <c r="G33" s="5" t="s">
        <v>496</v>
      </c>
    </row>
    <row r="34" ht="21">
      <c r="D34" s="2" t="s">
        <v>153</v>
      </c>
    </row>
    <row r="35" ht="21">
      <c r="D35" s="2" t="s">
        <v>152</v>
      </c>
    </row>
    <row r="36" ht="21">
      <c r="D36" s="2" t="s">
        <v>895</v>
      </c>
    </row>
    <row r="37" ht="21">
      <c r="D37" s="2" t="s">
        <v>896</v>
      </c>
    </row>
    <row r="38" spans="4:7" ht="21">
      <c r="D38" s="2" t="s">
        <v>878</v>
      </c>
      <c r="E38" s="5" t="s">
        <v>497</v>
      </c>
      <c r="F38" s="12">
        <v>20000</v>
      </c>
      <c r="G38" s="5" t="s">
        <v>496</v>
      </c>
    </row>
    <row r="39" ht="21">
      <c r="D39" s="2" t="s">
        <v>156</v>
      </c>
    </row>
    <row r="40" ht="21">
      <c r="D40" s="2" t="s">
        <v>154</v>
      </c>
    </row>
    <row r="41" ht="21">
      <c r="D41" s="2" t="s">
        <v>155</v>
      </c>
    </row>
    <row r="42" ht="21">
      <c r="D42" s="2" t="s">
        <v>447</v>
      </c>
    </row>
    <row r="43" ht="21">
      <c r="D43" s="2" t="s">
        <v>381</v>
      </c>
    </row>
    <row r="45" spans="4:7" ht="21">
      <c r="D45" s="2" t="s">
        <v>879</v>
      </c>
      <c r="E45" s="5" t="s">
        <v>497</v>
      </c>
      <c r="F45" s="12">
        <v>100000</v>
      </c>
      <c r="G45" s="5" t="s">
        <v>496</v>
      </c>
    </row>
    <row r="46" ht="21">
      <c r="D46" s="2" t="s">
        <v>151</v>
      </c>
    </row>
    <row r="47" ht="21">
      <c r="D47" s="2" t="s">
        <v>147</v>
      </c>
    </row>
    <row r="48" ht="21">
      <c r="D48" s="2" t="s">
        <v>148</v>
      </c>
    </row>
    <row r="49" ht="21">
      <c r="D49" s="2" t="s">
        <v>149</v>
      </c>
    </row>
    <row r="50" ht="21">
      <c r="D50" s="2" t="s">
        <v>150</v>
      </c>
    </row>
    <row r="51" ht="21">
      <c r="D51" s="2" t="s">
        <v>445</v>
      </c>
    </row>
    <row r="52" ht="21">
      <c r="D52" s="2" t="s">
        <v>446</v>
      </c>
    </row>
  </sheetData>
  <sheetProtection/>
  <mergeCells count="1">
    <mergeCell ref="A1:G1"/>
  </mergeCells>
  <printOptions/>
  <pageMargins left="0.7" right="0.28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muengmai</dc:creator>
  <cp:keywords/>
  <dc:description/>
  <cp:lastModifiedBy>DELL</cp:lastModifiedBy>
  <cp:lastPrinted>2014-10-01T06:16:10Z</cp:lastPrinted>
  <dcterms:created xsi:type="dcterms:W3CDTF">2014-07-19T03:42:59Z</dcterms:created>
  <dcterms:modified xsi:type="dcterms:W3CDTF">2014-10-21T03:05:17Z</dcterms:modified>
  <cp:category/>
  <cp:version/>
  <cp:contentType/>
  <cp:contentStatus/>
</cp:coreProperties>
</file>